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贴息测算 (2)" sheetId="6" r:id="rId1"/>
    <sheet name="Sheet2" sheetId="7" r:id="rId2"/>
    <sheet name="贴息差额" sheetId="3" state="hidden" r:id="rId3"/>
    <sheet name="Sheet1" sheetId="4" state="hidden" r:id="rId4"/>
  </sheets>
  <definedNames>
    <definedName name="_xlnm._FilterDatabase" localSheetId="3" hidden="1">Sheet1!$A$1:$J$1523</definedName>
    <definedName name="_xlnm._FilterDatabase" localSheetId="0" hidden="1">'贴息测算 (2)'!$A$4:$N$342</definedName>
    <definedName name="_xlnm._FilterDatabase" localSheetId="2" hidden="1">贴息差额!$A$2:$F$238</definedName>
    <definedName name="_xlnm.Print_Titles" localSheetId="0">'贴息测算 (2)'!$4:$4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<sst xmlns="http://schemas.openxmlformats.org/spreadsheetml/2006/main" count="12400" uniqueCount="2432">
  <si>
    <t>附件：</t>
  </si>
  <si>
    <t>上饶农商银行扶贫小额贴息贷款利息测算表</t>
  </si>
  <si>
    <t>单位：元</t>
  </si>
  <si>
    <t>序号</t>
  </si>
  <si>
    <t>网点</t>
  </si>
  <si>
    <t>对接街道</t>
  </si>
  <si>
    <t>姓名</t>
  </si>
  <si>
    <t>身份证号码</t>
  </si>
  <si>
    <t>借款日期</t>
  </si>
  <si>
    <t>到期日期</t>
  </si>
  <si>
    <t>贷款金额</t>
  </si>
  <si>
    <t>利率%</t>
  </si>
  <si>
    <t>贴息日期</t>
  </si>
  <si>
    <t>贴息金额</t>
  </si>
  <si>
    <t>实际利息</t>
  </si>
  <si>
    <t>差额</t>
  </si>
  <si>
    <t>备注</t>
  </si>
  <si>
    <t>吉阳支行</t>
  </si>
  <si>
    <t>北门街道</t>
  </si>
  <si>
    <t>苏小平</t>
  </si>
  <si>
    <t>36230119******251X</t>
  </si>
  <si>
    <t>姜雪娇</t>
  </si>
  <si>
    <t>36232119******0045</t>
  </si>
  <si>
    <t>汪小红</t>
  </si>
  <si>
    <t>36230119******2549</t>
  </si>
  <si>
    <t>郑秀英</t>
  </si>
  <si>
    <t>36230119******2524</t>
  </si>
  <si>
    <t>郑水仙</t>
  </si>
  <si>
    <t>36230119******2548</t>
  </si>
  <si>
    <t>柳发建</t>
  </si>
  <si>
    <t>36230119******2519</t>
  </si>
  <si>
    <t>廖怀军</t>
  </si>
  <si>
    <t>36230119******2552</t>
  </si>
  <si>
    <t>苏孝芳</t>
  </si>
  <si>
    <t>36230119******2512</t>
  </si>
  <si>
    <t>西市街道</t>
  </si>
  <si>
    <t>郑丽英</t>
  </si>
  <si>
    <t>36232119******5226</t>
  </si>
  <si>
    <t>姚标</t>
  </si>
  <si>
    <t>36230119******2533</t>
  </si>
  <si>
    <t>廖建彬</t>
  </si>
  <si>
    <t>36230119******2557</t>
  </si>
  <si>
    <t>连秀仙</t>
  </si>
  <si>
    <t>36232119******8127</t>
  </si>
  <si>
    <t>熊正文</t>
  </si>
  <si>
    <t>廖怀森</t>
  </si>
  <si>
    <t>柳桂兴</t>
  </si>
  <si>
    <t>36230119******2516</t>
  </si>
  <si>
    <t>姚婷</t>
  </si>
  <si>
    <t>36230119******2527</t>
  </si>
  <si>
    <t>吴行军</t>
  </si>
  <si>
    <t>36230119******3030</t>
  </si>
  <si>
    <t>徐标</t>
  </si>
  <si>
    <t>36230119******2517</t>
  </si>
  <si>
    <t>彭福禄</t>
  </si>
  <si>
    <t>姚成顺</t>
  </si>
  <si>
    <t>灵溪支行</t>
  </si>
  <si>
    <t>灵溪镇</t>
  </si>
  <si>
    <t>徐树金</t>
  </si>
  <si>
    <t>36232119******5212</t>
  </si>
  <si>
    <t>2021-12-08</t>
  </si>
  <si>
    <t>2024-12-07</t>
  </si>
  <si>
    <t>4.35</t>
  </si>
  <si>
    <t>2023-06-15</t>
  </si>
  <si>
    <t>杨桂发</t>
  </si>
  <si>
    <t>36230119******3512</t>
  </si>
  <si>
    <t>2023-04-28</t>
  </si>
  <si>
    <t>2025-04-27</t>
  </si>
  <si>
    <t>2023/12/21</t>
  </si>
  <si>
    <t>徐上定</t>
  </si>
  <si>
    <t>36232119******5230</t>
  </si>
  <si>
    <t>2021-12-21</t>
  </si>
  <si>
    <t>2024-12-19</t>
  </si>
  <si>
    <t>陈庭旺</t>
  </si>
  <si>
    <t>36232119******5232</t>
  </si>
  <si>
    <t>2022-09-26</t>
  </si>
  <si>
    <t>2025-09-23</t>
  </si>
  <si>
    <t>毛日明</t>
  </si>
  <si>
    <t>36232119******5216</t>
  </si>
  <si>
    <t>2025-09-25</t>
  </si>
  <si>
    <t>刘冬仙</t>
  </si>
  <si>
    <t>36232119******5221</t>
  </si>
  <si>
    <t>毛日华</t>
  </si>
  <si>
    <t>方伦利</t>
  </si>
  <si>
    <t>36230119******351X</t>
  </si>
  <si>
    <t>2022-09-29</t>
  </si>
  <si>
    <t>2025-09-28</t>
  </si>
  <si>
    <t>郑康德</t>
  </si>
  <si>
    <t>36232119******5214</t>
  </si>
  <si>
    <t>郑道祥</t>
  </si>
  <si>
    <t>36232119******5210</t>
  </si>
  <si>
    <t>徐满清</t>
  </si>
  <si>
    <t>36232119******5215</t>
  </si>
  <si>
    <t>2022-09-30</t>
  </si>
  <si>
    <t>徐玉良</t>
  </si>
  <si>
    <t>36230119******3533</t>
  </si>
  <si>
    <t>王爱英</t>
  </si>
  <si>
    <t>36232119******5228</t>
  </si>
  <si>
    <t>曾康水</t>
  </si>
  <si>
    <t>36232119******5236</t>
  </si>
  <si>
    <t>候小菊</t>
  </si>
  <si>
    <t>2025-09-29</t>
  </si>
  <si>
    <t>徐世芸</t>
  </si>
  <si>
    <t>36230119******3558</t>
  </si>
  <si>
    <t>候初益</t>
  </si>
  <si>
    <t>2022-10-09</t>
  </si>
  <si>
    <t>2025-10-08</t>
  </si>
  <si>
    <t>候崇兴</t>
  </si>
  <si>
    <t>徐松标</t>
  </si>
  <si>
    <t>36232119******5231</t>
  </si>
  <si>
    <t>刘国炎</t>
  </si>
  <si>
    <t>36230119******3514</t>
  </si>
  <si>
    <t>郑清</t>
  </si>
  <si>
    <t>36230119******3525</t>
  </si>
  <si>
    <t>童莉芳</t>
  </si>
  <si>
    <t>36232119******5923</t>
  </si>
  <si>
    <t>张华庆</t>
  </si>
  <si>
    <t>36232119******5233</t>
  </si>
  <si>
    <t>鲁金凤</t>
  </si>
  <si>
    <t>36232220******6665</t>
  </si>
  <si>
    <t>2025-10-07</t>
  </si>
  <si>
    <t>方子平</t>
  </si>
  <si>
    <t>徐友宁</t>
  </si>
  <si>
    <t>36230119******3532</t>
  </si>
  <si>
    <t>毛程</t>
  </si>
  <si>
    <t>36230119******3531</t>
  </si>
  <si>
    <t>2022-10-10</t>
  </si>
  <si>
    <t>张宁庆</t>
  </si>
  <si>
    <t>36230119******3559</t>
  </si>
  <si>
    <t>徐学柱</t>
  </si>
  <si>
    <t>徐小仙</t>
  </si>
  <si>
    <t>36232119******5243</t>
  </si>
  <si>
    <t>2025-10-09</t>
  </si>
  <si>
    <t>郑道明</t>
  </si>
  <si>
    <t>任金仙</t>
  </si>
  <si>
    <t>36232119******5227</t>
  </si>
  <si>
    <t>2022-10-11</t>
  </si>
  <si>
    <t>杨忠标</t>
  </si>
  <si>
    <t>36232119******5211</t>
  </si>
  <si>
    <t>郑火香</t>
  </si>
  <si>
    <t>36232119******5223</t>
  </si>
  <si>
    <t>郑淑华</t>
  </si>
  <si>
    <t>36232119******814X</t>
  </si>
  <si>
    <t>郑水英</t>
  </si>
  <si>
    <t>36232119******0221</t>
  </si>
  <si>
    <t>杨小忠</t>
  </si>
  <si>
    <t>36232119******521X</t>
  </si>
  <si>
    <t>杨忠勤</t>
  </si>
  <si>
    <t>郑三仙</t>
  </si>
  <si>
    <t>36230119******3523</t>
  </si>
  <si>
    <t>唐小琴</t>
  </si>
  <si>
    <t>36230119******3522</t>
  </si>
  <si>
    <t>毛水金</t>
  </si>
  <si>
    <t>36232119******5222</t>
  </si>
  <si>
    <t>徐焕誓</t>
  </si>
  <si>
    <t>36232119******5213</t>
  </si>
  <si>
    <t>徐明亮</t>
  </si>
  <si>
    <t>36230119******3517</t>
  </si>
  <si>
    <t>徐焕军</t>
  </si>
  <si>
    <t>侯清炬</t>
  </si>
  <si>
    <t>36232119******5219</t>
  </si>
  <si>
    <t>2022-10-14</t>
  </si>
  <si>
    <t>2025-10-12</t>
  </si>
  <si>
    <t>徐富更</t>
  </si>
  <si>
    <t>2022-10-15</t>
  </si>
  <si>
    <t>2025-10-10</t>
  </si>
  <si>
    <t>徐上权</t>
  </si>
  <si>
    <t>36230119******3511</t>
  </si>
  <si>
    <t>2022-10-18</t>
  </si>
  <si>
    <t>曾美落</t>
  </si>
  <si>
    <t>36232119******8325</t>
  </si>
  <si>
    <t>2025-10-17</t>
  </si>
  <si>
    <t>苏正堂</t>
  </si>
  <si>
    <t>36230119******3535</t>
  </si>
  <si>
    <t>王光华</t>
  </si>
  <si>
    <t>2022-10-19</t>
  </si>
  <si>
    <t>侯双发</t>
  </si>
  <si>
    <t>36230119******353X</t>
  </si>
  <si>
    <t>2021-03-19</t>
  </si>
  <si>
    <t>2024-03-18</t>
  </si>
  <si>
    <t>杨子丰</t>
  </si>
  <si>
    <t>胡银秀</t>
  </si>
  <si>
    <t>36233019******6780</t>
  </si>
  <si>
    <t>徐青柳</t>
  </si>
  <si>
    <t>36230119******3520</t>
  </si>
  <si>
    <t>2023-09-12</t>
  </si>
  <si>
    <t>2025-09-10</t>
  </si>
  <si>
    <t>敖爱玉</t>
  </si>
  <si>
    <t>35212719******2147</t>
  </si>
  <si>
    <t>2023-08-14</t>
  </si>
  <si>
    <t>2025-08-13</t>
  </si>
  <si>
    <t>杨春芸</t>
  </si>
  <si>
    <t>36232119******5220</t>
  </si>
  <si>
    <t>2023-08-16</t>
  </si>
  <si>
    <t>徐爱知</t>
  </si>
  <si>
    <t>36230119******352X</t>
  </si>
  <si>
    <t>2023-08-18</t>
  </si>
  <si>
    <t>2025-08-16</t>
  </si>
  <si>
    <t>杨昌军</t>
  </si>
  <si>
    <t>王桂月</t>
  </si>
  <si>
    <t>36110219******3522</t>
  </si>
  <si>
    <t>方丁良</t>
  </si>
  <si>
    <t>36232119******5257</t>
  </si>
  <si>
    <t>2023-08-22</t>
  </si>
  <si>
    <t>2025-08-17</t>
  </si>
  <si>
    <t>章振良</t>
  </si>
  <si>
    <t>36232119******6219</t>
  </si>
  <si>
    <t>周春花</t>
  </si>
  <si>
    <t>36232119******5225</t>
  </si>
  <si>
    <t>2023-08-23</t>
  </si>
  <si>
    <t>徐华英</t>
  </si>
  <si>
    <t>36230119******3528</t>
  </si>
  <si>
    <t>徐丽娟</t>
  </si>
  <si>
    <t>候如芳</t>
  </si>
  <si>
    <t>36230119******3527</t>
  </si>
  <si>
    <t>吴学丽</t>
  </si>
  <si>
    <t>占玉贞</t>
  </si>
  <si>
    <t>舒秀云</t>
  </si>
  <si>
    <t>郑小燕</t>
  </si>
  <si>
    <t>徐三英</t>
  </si>
  <si>
    <t>占德明</t>
  </si>
  <si>
    <t>郑利斌</t>
  </si>
  <si>
    <t>36230119******3516</t>
  </si>
  <si>
    <t>2025-09-11</t>
  </si>
  <si>
    <t>苏孝良</t>
  </si>
  <si>
    <t>36230119******3513</t>
  </si>
  <si>
    <t>2023-09-13</t>
  </si>
  <si>
    <t>2025-09-07</t>
  </si>
  <si>
    <t>曾美华</t>
  </si>
  <si>
    <t>36232119******0024</t>
  </si>
  <si>
    <t>丁兰标</t>
  </si>
  <si>
    <t>徐忠仔</t>
  </si>
  <si>
    <t>2023-09-14</t>
  </si>
  <si>
    <t>2025-09-12</t>
  </si>
  <si>
    <t>苏光忠</t>
  </si>
  <si>
    <t>36232119******5218</t>
  </si>
  <si>
    <t>刘才荣</t>
  </si>
  <si>
    <t>杨冬林</t>
  </si>
  <si>
    <t>36232119******7535</t>
  </si>
  <si>
    <t>郑茶仙</t>
  </si>
  <si>
    <t>36232119******0224</t>
  </si>
  <si>
    <t>夏德春</t>
  </si>
  <si>
    <t>刘师荣</t>
  </si>
  <si>
    <t>36230119******3518</t>
  </si>
  <si>
    <t>苏昕</t>
  </si>
  <si>
    <t>黄美惠</t>
  </si>
  <si>
    <t>36232119******5224</t>
  </si>
  <si>
    <t>郑菊连</t>
  </si>
  <si>
    <t>36230119******3540</t>
  </si>
  <si>
    <t>2025-09-13</t>
  </si>
  <si>
    <t>苏振云</t>
  </si>
  <si>
    <t>2023-09-18</t>
  </si>
  <si>
    <t>郑常水</t>
  </si>
  <si>
    <t>2023-09-19</t>
  </si>
  <si>
    <t>2025-09-14</t>
  </si>
  <si>
    <t>2023/11/23</t>
  </si>
  <si>
    <t>11.23提前还款</t>
  </si>
  <si>
    <t>孙乃万</t>
  </si>
  <si>
    <t>36232119******3513</t>
  </si>
  <si>
    <t>2025-09-17</t>
  </si>
  <si>
    <t>2023/11/25</t>
  </si>
  <si>
    <t>11.25提前还款</t>
  </si>
  <si>
    <t>潘琳</t>
  </si>
  <si>
    <t>36110219******3525</t>
  </si>
  <si>
    <t>郑春星</t>
  </si>
  <si>
    <t>36232119******5239</t>
  </si>
  <si>
    <t>郑尚秋</t>
  </si>
  <si>
    <t>36230119******3534</t>
  </si>
  <si>
    <t>郑美兰</t>
  </si>
  <si>
    <t>36230119******3521</t>
  </si>
  <si>
    <t>金洋帆支行</t>
  </si>
  <si>
    <t>朝阳镇</t>
  </si>
  <si>
    <t>许大富</t>
  </si>
  <si>
    <t>36230119******401X</t>
  </si>
  <si>
    <t>曾奀冬</t>
  </si>
  <si>
    <t>36230119******4031</t>
  </si>
  <si>
    <t>许信程</t>
  </si>
  <si>
    <t>36232119******4618</t>
  </si>
  <si>
    <t>杨发洲</t>
  </si>
  <si>
    <t>杨代超</t>
  </si>
  <si>
    <t>36230119******4030</t>
  </si>
  <si>
    <t>杨发满</t>
  </si>
  <si>
    <t>36232119******4611</t>
  </si>
  <si>
    <t>王义平</t>
  </si>
  <si>
    <t>36230119******4010</t>
  </si>
  <si>
    <t>黄雪江</t>
  </si>
  <si>
    <t>36230119******4039</t>
  </si>
  <si>
    <t>鄢泽贵</t>
  </si>
  <si>
    <t>36230119******4014</t>
  </si>
  <si>
    <t>李丽君</t>
  </si>
  <si>
    <t>36230119******4052</t>
  </si>
  <si>
    <t>12.20日提前还款</t>
  </si>
  <si>
    <t>林贻万</t>
  </si>
  <si>
    <t>曾祥华</t>
  </si>
  <si>
    <t>36230119******4038</t>
  </si>
  <si>
    <t>林扬徐</t>
  </si>
  <si>
    <t>36232119******4630</t>
  </si>
  <si>
    <t>王令塘</t>
  </si>
  <si>
    <t>36232119******4612</t>
  </si>
  <si>
    <t>黄沛胜</t>
  </si>
  <si>
    <t>郑春娣</t>
  </si>
  <si>
    <t>侯青春</t>
  </si>
  <si>
    <t>36230119******4017</t>
  </si>
  <si>
    <t>邱小云</t>
  </si>
  <si>
    <t>36230119******4026</t>
  </si>
  <si>
    <t>徐丽芳</t>
  </si>
  <si>
    <t>36230119******2520</t>
  </si>
  <si>
    <t>郑小淇</t>
  </si>
  <si>
    <t>36232119******4660</t>
  </si>
  <si>
    <t>曾铭桥</t>
  </si>
  <si>
    <t>36230119******4015</t>
  </si>
  <si>
    <t>官显东</t>
  </si>
  <si>
    <t>36230119******4050</t>
  </si>
  <si>
    <t>12.8日提前还款</t>
  </si>
  <si>
    <t>郑彩柱</t>
  </si>
  <si>
    <t>36232119******4632</t>
  </si>
  <si>
    <t>沙溪支行</t>
  </si>
  <si>
    <t>沙溪镇</t>
  </si>
  <si>
    <t>叶位明</t>
  </si>
  <si>
    <t>36230119******5033</t>
  </si>
  <si>
    <t>12.16提前还款</t>
  </si>
  <si>
    <t>宋贵强</t>
  </si>
  <si>
    <t>36232119******0212</t>
  </si>
  <si>
    <t>12.14提前还款</t>
  </si>
  <si>
    <t>张导</t>
  </si>
  <si>
    <t>36230119******5011</t>
  </si>
  <si>
    <t>12.18提前还款</t>
  </si>
  <si>
    <t>余宏星</t>
  </si>
  <si>
    <t>36230119******5019</t>
  </si>
  <si>
    <t>郑金兴</t>
  </si>
  <si>
    <t>36232119******0213</t>
  </si>
  <si>
    <t>郑禄军</t>
  </si>
  <si>
    <t>陈礼标</t>
  </si>
  <si>
    <t>36232119******0232</t>
  </si>
  <si>
    <t>吴广发</t>
  </si>
  <si>
    <t>36232119******021X</t>
  </si>
  <si>
    <t>娄永雪</t>
  </si>
  <si>
    <t>36230119******5018</t>
  </si>
  <si>
    <t>徐子忠</t>
  </si>
  <si>
    <t>12.19提前还款</t>
  </si>
  <si>
    <t>苏雪芬</t>
  </si>
  <si>
    <t>36232119******0265</t>
  </si>
  <si>
    <t>12.7提前还款</t>
  </si>
  <si>
    <t>王弋梅</t>
  </si>
  <si>
    <t>36232119******0248</t>
  </si>
  <si>
    <t>逾期</t>
  </si>
  <si>
    <t>王仙娜</t>
  </si>
  <si>
    <t>王水明</t>
  </si>
  <si>
    <t>36230119******501X</t>
  </si>
  <si>
    <t>王雪飞</t>
  </si>
  <si>
    <t>36230119******5037</t>
  </si>
  <si>
    <t>王喜亮</t>
  </si>
  <si>
    <t>王金兴</t>
  </si>
  <si>
    <t>张春女</t>
  </si>
  <si>
    <t>36230119******5024</t>
  </si>
  <si>
    <t>徐海波</t>
  </si>
  <si>
    <t>36230119******5013</t>
  </si>
  <si>
    <t>周利娟</t>
  </si>
  <si>
    <t>36230119******5021</t>
  </si>
  <si>
    <t>12.15提前还款</t>
  </si>
  <si>
    <t>祝小英</t>
  </si>
  <si>
    <t>郑小淼</t>
  </si>
  <si>
    <t>36232119******0237</t>
  </si>
  <si>
    <t>李兆炉</t>
  </si>
  <si>
    <t>36232119******0214</t>
  </si>
  <si>
    <t>郑彩蓉</t>
  </si>
  <si>
    <t>36230119******5040</t>
  </si>
  <si>
    <t>曹文杰</t>
  </si>
  <si>
    <t>童寿发</t>
  </si>
  <si>
    <t>周建兴</t>
  </si>
  <si>
    <t>36230119******5015</t>
  </si>
  <si>
    <t>郑水木</t>
  </si>
  <si>
    <t>36232119******023X</t>
  </si>
  <si>
    <t>陈玉萍</t>
  </si>
  <si>
    <t>36232119******0242</t>
  </si>
  <si>
    <t>黄燕</t>
  </si>
  <si>
    <t>36230119******5067</t>
  </si>
  <si>
    <t>甘佳乐</t>
  </si>
  <si>
    <t>36230120******5042</t>
  </si>
  <si>
    <t>谭美园</t>
  </si>
  <si>
    <t>36232219******7522</t>
  </si>
  <si>
    <t>吴兴明</t>
  </si>
  <si>
    <t>邱模升</t>
  </si>
  <si>
    <t>36232119******0216</t>
  </si>
  <si>
    <t>邱春莲</t>
  </si>
  <si>
    <t>36230119******5023</t>
  </si>
  <si>
    <t>邱模松</t>
  </si>
  <si>
    <t>36232119******0239</t>
  </si>
  <si>
    <t>陈贵诚</t>
  </si>
  <si>
    <t>36230119******5038</t>
  </si>
  <si>
    <t>祝丽丽</t>
  </si>
  <si>
    <t>36230119******5020</t>
  </si>
  <si>
    <t>吴玉仙</t>
  </si>
  <si>
    <t>桑荣财</t>
  </si>
  <si>
    <t>王美金</t>
  </si>
  <si>
    <t>36232119******0244</t>
  </si>
  <si>
    <t>郑翠红</t>
  </si>
  <si>
    <t>36230119******5069</t>
  </si>
  <si>
    <t>王金龙</t>
  </si>
  <si>
    <t>张端午</t>
  </si>
  <si>
    <t>36232119******0252</t>
  </si>
  <si>
    <t>王奀林</t>
  </si>
  <si>
    <t>王贵金</t>
  </si>
  <si>
    <t>36230119******5034</t>
  </si>
  <si>
    <t>任厚标</t>
  </si>
  <si>
    <t>36232119******0210</t>
  </si>
  <si>
    <t>倪艳花</t>
  </si>
  <si>
    <t>34102419******5022</t>
  </si>
  <si>
    <t>黄心北</t>
  </si>
  <si>
    <t>36230119******5014</t>
  </si>
  <si>
    <t>叶雪荣</t>
  </si>
  <si>
    <t>36232119******0211</t>
  </si>
  <si>
    <t>童忠厚</t>
  </si>
  <si>
    <t>36230119******5010</t>
  </si>
  <si>
    <t>陈露</t>
  </si>
  <si>
    <t>祝茶香</t>
  </si>
  <si>
    <t>36232119******022X</t>
  </si>
  <si>
    <t>叶孝坤</t>
  </si>
  <si>
    <t>36232119******0258</t>
  </si>
  <si>
    <t>徐孝圆</t>
  </si>
  <si>
    <t>龚良光</t>
  </si>
  <si>
    <t>郑端午</t>
  </si>
  <si>
    <t>36232119******0238</t>
  </si>
  <si>
    <t>郑德浪</t>
  </si>
  <si>
    <t>郑寿和</t>
  </si>
  <si>
    <t>36232119******0217</t>
  </si>
  <si>
    <t>祝水菊</t>
  </si>
  <si>
    <t>徐秀琴</t>
  </si>
  <si>
    <t>36110219******5022</t>
  </si>
  <si>
    <t>郑元华</t>
  </si>
  <si>
    <t>李长生</t>
  </si>
  <si>
    <t>郑华颖</t>
  </si>
  <si>
    <t>36230119******5012</t>
  </si>
  <si>
    <t>徐和明</t>
  </si>
  <si>
    <t>刘林芳</t>
  </si>
  <si>
    <t>36230119******5041</t>
  </si>
  <si>
    <t>刘书明</t>
  </si>
  <si>
    <t>36230119******503X</t>
  </si>
  <si>
    <t>陈登兵</t>
  </si>
  <si>
    <t>36230119******5017</t>
  </si>
  <si>
    <t>郑福仙</t>
  </si>
  <si>
    <t>36230119******5025</t>
  </si>
  <si>
    <t>任厚清</t>
  </si>
  <si>
    <t>36232119******0215</t>
  </si>
  <si>
    <t>转贷</t>
  </si>
  <si>
    <t>茅家岭支行</t>
  </si>
  <si>
    <t>茅家岭街道</t>
  </si>
  <si>
    <t>唐国洪</t>
  </si>
  <si>
    <t>36230119******2034</t>
  </si>
  <si>
    <t>2023-04-11</t>
  </si>
  <si>
    <t>漏报</t>
  </si>
  <si>
    <t>项显斌</t>
  </si>
  <si>
    <t>36230119******2017</t>
  </si>
  <si>
    <t>2023-04-13</t>
  </si>
  <si>
    <t>候崇庆</t>
  </si>
  <si>
    <t>36230119******201X</t>
  </si>
  <si>
    <t>2023-04-06</t>
  </si>
  <si>
    <t>蔡家支行</t>
  </si>
  <si>
    <t>陈顺忍</t>
  </si>
  <si>
    <t>36230119******4013</t>
  </si>
  <si>
    <t>2023-12-21</t>
  </si>
  <si>
    <t>邱月春</t>
  </si>
  <si>
    <t>36230119******4020</t>
  </si>
  <si>
    <t>梁月华</t>
  </si>
  <si>
    <t>36232119******4628</t>
  </si>
  <si>
    <t>黄晓玲</t>
  </si>
  <si>
    <t>36230119******4045</t>
  </si>
  <si>
    <t>2023/08/01</t>
  </si>
  <si>
    <t>2025/07/30</t>
  </si>
  <si>
    <t>黄玉梅</t>
  </si>
  <si>
    <t>36230119******402X</t>
  </si>
  <si>
    <t>郑铁水</t>
  </si>
  <si>
    <t>36230119******4053</t>
  </si>
  <si>
    <t>徐光新</t>
  </si>
  <si>
    <t>36232119******4613</t>
  </si>
  <si>
    <t>芮小丽</t>
  </si>
  <si>
    <t>36230119******4029</t>
  </si>
  <si>
    <t>纪英理</t>
  </si>
  <si>
    <t>36230119******4636</t>
  </si>
  <si>
    <t>王小华</t>
  </si>
  <si>
    <t>36230119******4011</t>
  </si>
  <si>
    <t>余兴树</t>
  </si>
  <si>
    <t>36232119******4614</t>
  </si>
  <si>
    <t>徐贻准</t>
  </si>
  <si>
    <t>36230119******403X</t>
  </si>
  <si>
    <t>唐永财</t>
  </si>
  <si>
    <t>36230119******4037</t>
  </si>
  <si>
    <t>付师明</t>
  </si>
  <si>
    <t>郑德周</t>
  </si>
  <si>
    <t>36232119******4634</t>
  </si>
  <si>
    <t>杨建福</t>
  </si>
  <si>
    <t>36232119******4617</t>
  </si>
  <si>
    <t>占盼飞</t>
  </si>
  <si>
    <t>36230119******4057</t>
  </si>
  <si>
    <t>夏国发</t>
  </si>
  <si>
    <t>36230119******4016</t>
  </si>
  <si>
    <t>徐世杭</t>
  </si>
  <si>
    <t>36232119******4616</t>
  </si>
  <si>
    <t>徐贻华</t>
  </si>
  <si>
    <t>鲁国清</t>
  </si>
  <si>
    <t>36230119******4019</t>
  </si>
  <si>
    <t>邱泉金</t>
  </si>
  <si>
    <t>36232119******4610</t>
  </si>
  <si>
    <t>郑小华</t>
  </si>
  <si>
    <t>徐永顺</t>
  </si>
  <si>
    <t>郑诗剑</t>
  </si>
  <si>
    <t>占奀香</t>
  </si>
  <si>
    <t>36232119******4643</t>
  </si>
  <si>
    <t>郑承禄</t>
  </si>
  <si>
    <t>徐水英</t>
  </si>
  <si>
    <t>36230119******4023</t>
  </si>
  <si>
    <t>徐永华</t>
  </si>
  <si>
    <t>36232119******4615</t>
  </si>
  <si>
    <t>2020-12-25</t>
  </si>
  <si>
    <t>2022-12-24</t>
  </si>
  <si>
    <t>2022/12/23</t>
  </si>
  <si>
    <t>朱贤全</t>
  </si>
  <si>
    <t>36232119******4637</t>
  </si>
  <si>
    <t>梁小仙</t>
  </si>
  <si>
    <t>梁小龙</t>
  </si>
  <si>
    <t>陈冬仙</t>
  </si>
  <si>
    <t>36232119******4644</t>
  </si>
  <si>
    <t>张懋群</t>
  </si>
  <si>
    <t>53212819******7124</t>
  </si>
  <si>
    <t>陈国强</t>
  </si>
  <si>
    <t>36230119******4056</t>
  </si>
  <si>
    <t>12/07还款</t>
  </si>
  <si>
    <t>姚达林</t>
  </si>
  <si>
    <t>36232119******461X</t>
  </si>
  <si>
    <t>正在逾期</t>
  </si>
  <si>
    <t>邱传贵</t>
  </si>
  <si>
    <t>徐诗明</t>
  </si>
  <si>
    <t>36232119******4638</t>
  </si>
  <si>
    <t>徐高强</t>
  </si>
  <si>
    <t>36232119******4694</t>
  </si>
  <si>
    <t>郑华兴</t>
  </si>
  <si>
    <t>周仁水</t>
  </si>
  <si>
    <t>朱於土</t>
  </si>
  <si>
    <t>36230119******4012</t>
  </si>
  <si>
    <t>邱灿文</t>
  </si>
  <si>
    <t>邱昌财</t>
  </si>
  <si>
    <t>张水炎</t>
  </si>
  <si>
    <t>36230119******4018</t>
  </si>
  <si>
    <t>郑思强</t>
  </si>
  <si>
    <t>36230120******4017</t>
  </si>
  <si>
    <t>邱忠忠</t>
  </si>
  <si>
    <t>彭朝兴</t>
  </si>
  <si>
    <t>洪才良</t>
  </si>
  <si>
    <t>36232119******4652</t>
  </si>
  <si>
    <t>徐玉剑</t>
  </si>
  <si>
    <t>蔡子伟</t>
  </si>
  <si>
    <t>邱晓仙</t>
  </si>
  <si>
    <t>郑德配</t>
  </si>
  <si>
    <t>郑轲</t>
  </si>
  <si>
    <t>徐昌华</t>
  </si>
  <si>
    <t>汪小林</t>
  </si>
  <si>
    <t>徐小燕</t>
  </si>
  <si>
    <t>36230119******4025</t>
  </si>
  <si>
    <t>彭朝红</t>
  </si>
  <si>
    <t>朝阳支行</t>
  </si>
  <si>
    <t>郑桂女</t>
  </si>
  <si>
    <t>36232219******8146</t>
  </si>
  <si>
    <t>4.25</t>
  </si>
  <si>
    <t>柯桂芳</t>
  </si>
  <si>
    <t>36232119******4667</t>
  </si>
  <si>
    <t>李忠仁</t>
  </si>
  <si>
    <t>36232119******465X</t>
  </si>
  <si>
    <t>许正兴</t>
  </si>
  <si>
    <t>周七华</t>
  </si>
  <si>
    <t>许洪</t>
  </si>
  <si>
    <t>36230119******4067</t>
  </si>
  <si>
    <t>林淑珍</t>
  </si>
  <si>
    <t>36230119******4024</t>
  </si>
  <si>
    <t>翁丽红</t>
  </si>
  <si>
    <t>36230119******4048</t>
  </si>
  <si>
    <t>岳冬梅</t>
  </si>
  <si>
    <t>36232419******002X</t>
  </si>
  <si>
    <t>刘善东</t>
  </si>
  <si>
    <t>郑颖</t>
  </si>
  <si>
    <t>36230119******4028</t>
  </si>
  <si>
    <t>谢丹</t>
  </si>
  <si>
    <t>柯诗林</t>
  </si>
  <si>
    <t>36232119******4650</t>
  </si>
  <si>
    <t>周仟荣</t>
  </si>
  <si>
    <t>罗嗣豪</t>
  </si>
  <si>
    <t>王道云</t>
  </si>
  <si>
    <t>36232119******4631</t>
  </si>
  <si>
    <t>刘茂春</t>
  </si>
  <si>
    <t>郑春英</t>
  </si>
  <si>
    <t>程建剑</t>
  </si>
  <si>
    <t>蒋文发</t>
  </si>
  <si>
    <t>36230119******4035</t>
  </si>
  <si>
    <t>郑春梅</t>
  </si>
  <si>
    <t>36232119******4625</t>
  </si>
  <si>
    <t>张子标</t>
  </si>
  <si>
    <t>郑有金</t>
  </si>
  <si>
    <t>36232119******4636</t>
  </si>
  <si>
    <t>谢传信</t>
  </si>
  <si>
    <t>36232119******4635</t>
  </si>
  <si>
    <t>刘景</t>
  </si>
  <si>
    <t>36230119******4049</t>
  </si>
  <si>
    <t>黄明福</t>
  </si>
  <si>
    <t>陈英华</t>
  </si>
  <si>
    <t>赵叔廷</t>
  </si>
  <si>
    <t>36232119******4633</t>
  </si>
  <si>
    <t>郑斐岚</t>
  </si>
  <si>
    <t>36230119******4033</t>
  </si>
  <si>
    <t>林余英</t>
  </si>
  <si>
    <t>36232119******4322</t>
  </si>
  <si>
    <t>王桂红</t>
  </si>
  <si>
    <t>徐雪梅</t>
  </si>
  <si>
    <t>吕连龙</t>
  </si>
  <si>
    <t>36232119******2711</t>
  </si>
  <si>
    <t>郑光娟</t>
  </si>
  <si>
    <t>杨学书</t>
  </si>
  <si>
    <t>36232119******4659</t>
  </si>
  <si>
    <t>黄翠英</t>
  </si>
  <si>
    <t>李曼</t>
  </si>
  <si>
    <t>36110220******402X</t>
  </si>
  <si>
    <t>朱彤</t>
  </si>
  <si>
    <t>36230119******4047</t>
  </si>
  <si>
    <t>王道洪</t>
  </si>
  <si>
    <t>杨学兴</t>
  </si>
  <si>
    <t>36232119******4658</t>
  </si>
  <si>
    <t>夏训龙</t>
  </si>
  <si>
    <t>陈毅露</t>
  </si>
  <si>
    <t>合计</t>
  </si>
  <si>
    <t>36230119750808251X</t>
  </si>
  <si>
    <t>362321197105100045</t>
  </si>
  <si>
    <t>362301197406252549</t>
  </si>
  <si>
    <t>362301197910042524</t>
  </si>
  <si>
    <t>362301196805012548</t>
  </si>
  <si>
    <t>362301198305152519</t>
  </si>
  <si>
    <t>362301197205292552</t>
  </si>
  <si>
    <t>362301197208072512</t>
  </si>
  <si>
    <t>362321197307165226</t>
  </si>
  <si>
    <t>362301197411132533</t>
  </si>
  <si>
    <t>362301197802212557</t>
  </si>
  <si>
    <t>362321197505208127</t>
  </si>
  <si>
    <t>362301197203132512</t>
  </si>
  <si>
    <t>362301196908202512</t>
  </si>
  <si>
    <t>362301197801022516</t>
  </si>
  <si>
    <t>362301198703062527</t>
  </si>
  <si>
    <t>362301197101093030</t>
  </si>
  <si>
    <t>362301199005242517</t>
  </si>
  <si>
    <t>362301196808302516</t>
  </si>
  <si>
    <t>362301196802162516</t>
  </si>
  <si>
    <t>吉阳支行 汇总</t>
  </si>
  <si>
    <t>362321196609135212</t>
  </si>
  <si>
    <t>362301198104283512</t>
  </si>
  <si>
    <t>362321196711065230</t>
  </si>
  <si>
    <t>362321196910045232</t>
  </si>
  <si>
    <t>362321196302285216</t>
  </si>
  <si>
    <t>362321196512185221</t>
  </si>
  <si>
    <t>362321197205095212</t>
  </si>
  <si>
    <t>36230119741105351X</t>
  </si>
  <si>
    <t>362321197105155214</t>
  </si>
  <si>
    <t>362321196204165210</t>
  </si>
  <si>
    <t>362321197110265215</t>
  </si>
  <si>
    <t>362301197809183533</t>
  </si>
  <si>
    <t>362321196707105228</t>
  </si>
  <si>
    <t>362321197311145236</t>
  </si>
  <si>
    <t>362321197310155221</t>
  </si>
  <si>
    <t>362301198512253558</t>
  </si>
  <si>
    <t>362321196503015212</t>
  </si>
  <si>
    <t>362321196908295216</t>
  </si>
  <si>
    <t>362321196607245231</t>
  </si>
  <si>
    <t>362301197911283514</t>
  </si>
  <si>
    <t>362301199405203525</t>
  </si>
  <si>
    <t>362321198111245923</t>
  </si>
  <si>
    <t>362321196303185233</t>
  </si>
  <si>
    <t>362322200305186665</t>
  </si>
  <si>
    <t>362321196312275230</t>
  </si>
  <si>
    <t>362301198708153532</t>
  </si>
  <si>
    <t>362301199510153531</t>
  </si>
  <si>
    <t>362301198112093559</t>
  </si>
  <si>
    <t>362321196002015214</t>
  </si>
  <si>
    <t>362321197511055243</t>
  </si>
  <si>
    <t>362321196204255232</t>
  </si>
  <si>
    <t>362321196209145227</t>
  </si>
  <si>
    <t>362321197005225211</t>
  </si>
  <si>
    <t>362321196503155223</t>
  </si>
  <si>
    <t>36232119720308814X</t>
  </si>
  <si>
    <t>362321197004190221</t>
  </si>
  <si>
    <t>36232119660424521X</t>
  </si>
  <si>
    <t>362321197212015233</t>
  </si>
  <si>
    <t>362301196702053523</t>
  </si>
  <si>
    <t>362301197402083522</t>
  </si>
  <si>
    <t>362321196901045222</t>
  </si>
  <si>
    <t>362321197110145213</t>
  </si>
  <si>
    <t>362301196210013517</t>
  </si>
  <si>
    <t>362301197711193514</t>
  </si>
  <si>
    <t>362321196711215219</t>
  </si>
  <si>
    <t>362321197112065233</t>
  </si>
  <si>
    <t>362301197001123511</t>
  </si>
  <si>
    <t>362321199006068325</t>
  </si>
  <si>
    <t>362301197805163535</t>
  </si>
  <si>
    <t>362301198012183514</t>
  </si>
  <si>
    <t>36230119901110353X</t>
  </si>
  <si>
    <t>362321196211215212</t>
  </si>
  <si>
    <t>362330196705136780</t>
  </si>
  <si>
    <t>362301198004143520</t>
  </si>
  <si>
    <t>352127197702212147</t>
  </si>
  <si>
    <t>362321197001105220</t>
  </si>
  <si>
    <t>36230119800404352X</t>
  </si>
  <si>
    <t>362301199212233517</t>
  </si>
  <si>
    <t>361102197510203522</t>
  </si>
  <si>
    <t>362321197310095257</t>
  </si>
  <si>
    <t>362321198611066219</t>
  </si>
  <si>
    <t>362321196802275225</t>
  </si>
  <si>
    <t>362301197811233528</t>
  </si>
  <si>
    <t>362301197504073528</t>
  </si>
  <si>
    <t>362301198310103527</t>
  </si>
  <si>
    <t>362301198509163527</t>
  </si>
  <si>
    <t>362321196605185220</t>
  </si>
  <si>
    <t>36230119901221352X</t>
  </si>
  <si>
    <t>362301198806213527</t>
  </si>
  <si>
    <t>362301198703023528</t>
  </si>
  <si>
    <t>362321197510065212</t>
  </si>
  <si>
    <t>362301198305063516</t>
  </si>
  <si>
    <t>362301198708283513</t>
  </si>
  <si>
    <t>362321197806080024</t>
  </si>
  <si>
    <t>362321196910175213</t>
  </si>
  <si>
    <t>36230119680517351X</t>
  </si>
  <si>
    <t>362321196812215218</t>
  </si>
  <si>
    <t>362321196704215210</t>
  </si>
  <si>
    <t>362321197210037535</t>
  </si>
  <si>
    <t>362321197103210224</t>
  </si>
  <si>
    <t>362321196811025236</t>
  </si>
  <si>
    <t>362301196807243518</t>
  </si>
  <si>
    <t>362301199103233518</t>
  </si>
  <si>
    <t>362321197203035224</t>
  </si>
  <si>
    <t>362301198203083540</t>
  </si>
  <si>
    <t>362301197306203512</t>
  </si>
  <si>
    <t>362321196408055232</t>
  </si>
  <si>
    <t>362321197212153513</t>
  </si>
  <si>
    <t>361102199802163525</t>
  </si>
  <si>
    <t>362321197309265239</t>
  </si>
  <si>
    <t>362301197503073534</t>
  </si>
  <si>
    <t>362301197905103521</t>
  </si>
  <si>
    <t>灵溪支行 汇总</t>
  </si>
  <si>
    <t>36230119730623401X</t>
  </si>
  <si>
    <t>362301197612014031</t>
  </si>
  <si>
    <t>362321195707104618</t>
  </si>
  <si>
    <t>362301197811304031</t>
  </si>
  <si>
    <t>362301197603034030</t>
  </si>
  <si>
    <t>362321197107174611</t>
  </si>
  <si>
    <t>362301197603304010</t>
  </si>
  <si>
    <t>362301197706204039</t>
  </si>
  <si>
    <t>362301196701054014</t>
  </si>
  <si>
    <t>362301199011034052</t>
  </si>
  <si>
    <t>362321196303114611</t>
  </si>
  <si>
    <t>362301197610284038</t>
  </si>
  <si>
    <t>362321197010074630</t>
  </si>
  <si>
    <t>362321196801184612</t>
  </si>
  <si>
    <t>362301197502014014</t>
  </si>
  <si>
    <t>362321197203195228</t>
  </si>
  <si>
    <t>362301197202274017</t>
  </si>
  <si>
    <t>362301197704104026</t>
  </si>
  <si>
    <t>362301198604122520</t>
  </si>
  <si>
    <t>362321197309254660</t>
  </si>
  <si>
    <t>362301196502104015</t>
  </si>
  <si>
    <t>362301197506124050</t>
  </si>
  <si>
    <t>362321197107244632</t>
  </si>
  <si>
    <t>金洋帆支行 汇总</t>
  </si>
  <si>
    <t>362301199009195033</t>
  </si>
  <si>
    <t>362321197103240212</t>
  </si>
  <si>
    <t>362301198808225011</t>
  </si>
  <si>
    <t>362301198406145019</t>
  </si>
  <si>
    <t>362321196608240213</t>
  </si>
  <si>
    <t>362321197208210212</t>
  </si>
  <si>
    <t>362321196411270232</t>
  </si>
  <si>
    <t>36232119770604021X</t>
  </si>
  <si>
    <t>362301198311265018</t>
  </si>
  <si>
    <t>362301198602155011</t>
  </si>
  <si>
    <t>362321196711110265</t>
  </si>
  <si>
    <t>362321196812030248</t>
  </si>
  <si>
    <t>362321196310030221</t>
  </si>
  <si>
    <t>36230119730513501X</t>
  </si>
  <si>
    <t>362301197612155037</t>
  </si>
  <si>
    <t>362321196605150212</t>
  </si>
  <si>
    <t>362301197404025019</t>
  </si>
  <si>
    <t>362301197509045024</t>
  </si>
  <si>
    <t>362301198306265013</t>
  </si>
  <si>
    <t>362301197908125021</t>
  </si>
  <si>
    <t>362321196503270221</t>
  </si>
  <si>
    <t>362321197111120237</t>
  </si>
  <si>
    <t>362321196601130214</t>
  </si>
  <si>
    <t>362301197811295040</t>
  </si>
  <si>
    <t>36232119660325021X</t>
  </si>
  <si>
    <t>362321197208070213</t>
  </si>
  <si>
    <t>362301197911225015</t>
  </si>
  <si>
    <t>36232119640508023X</t>
  </si>
  <si>
    <t>362321196601100242</t>
  </si>
  <si>
    <t>362301198712205067</t>
  </si>
  <si>
    <t>362301200104215042</t>
  </si>
  <si>
    <t>362322197606177522</t>
  </si>
  <si>
    <t>36232119721212021X</t>
  </si>
  <si>
    <t>362321197311220216</t>
  </si>
  <si>
    <t>362301197805035023</t>
  </si>
  <si>
    <t>362321196211100239</t>
  </si>
  <si>
    <t>362301198404255038</t>
  </si>
  <si>
    <t>362301199209105020</t>
  </si>
  <si>
    <t>362301196712295024</t>
  </si>
  <si>
    <t>36232119600621021X</t>
  </si>
  <si>
    <t>362321197104090244</t>
  </si>
  <si>
    <t>362301198110105069</t>
  </si>
  <si>
    <t>362301197907055033</t>
  </si>
  <si>
    <t>362321196305050252</t>
  </si>
  <si>
    <t>362321197005020216</t>
  </si>
  <si>
    <t>362301197804025034</t>
  </si>
  <si>
    <t>362321196307180210</t>
  </si>
  <si>
    <t>341024197811015022</t>
  </si>
  <si>
    <t>362301199404135014</t>
  </si>
  <si>
    <t>362321197501210211</t>
  </si>
  <si>
    <t>362301197609175010</t>
  </si>
  <si>
    <t>362301199012185020</t>
  </si>
  <si>
    <t>36232119600211022X</t>
  </si>
  <si>
    <t>362321196108120258</t>
  </si>
  <si>
    <t>362321196901120210</t>
  </si>
  <si>
    <t>362321196302250216</t>
  </si>
  <si>
    <t>362321195805050238</t>
  </si>
  <si>
    <t>362321196207140211</t>
  </si>
  <si>
    <t>362321196102260217</t>
  </si>
  <si>
    <t>362321196509090221</t>
  </si>
  <si>
    <t>361102196910245022</t>
  </si>
  <si>
    <t>36232119760606023X</t>
  </si>
  <si>
    <t>362321196411180237</t>
  </si>
  <si>
    <t>362301198507055012</t>
  </si>
  <si>
    <t>362321196003080237</t>
  </si>
  <si>
    <t>362301198507125041</t>
  </si>
  <si>
    <t>36230119761026503X</t>
  </si>
  <si>
    <t>362301197706165017</t>
  </si>
  <si>
    <t>362301197312115025</t>
  </si>
  <si>
    <t>362321197408280215</t>
  </si>
  <si>
    <t>沙溪支行 汇总</t>
  </si>
  <si>
    <t>362301197202032034</t>
  </si>
  <si>
    <t>362301197110142017</t>
  </si>
  <si>
    <t>36230119630607201X</t>
  </si>
  <si>
    <t>茅家岭支行 汇总</t>
  </si>
  <si>
    <t>362301198706154013</t>
  </si>
  <si>
    <t>362301199309114020</t>
  </si>
  <si>
    <t>362321196811154628</t>
  </si>
  <si>
    <t>362301197510044045</t>
  </si>
  <si>
    <t>36230119690223402X</t>
  </si>
  <si>
    <t>362301197604294053</t>
  </si>
  <si>
    <t>362321197505284613</t>
  </si>
  <si>
    <t>362301196803144029</t>
  </si>
  <si>
    <t>362301197208084636</t>
  </si>
  <si>
    <t>362301197812054011</t>
  </si>
  <si>
    <t>362321196306084614</t>
  </si>
  <si>
    <t>36230119900829403X</t>
  </si>
  <si>
    <t>362301197411134037</t>
  </si>
  <si>
    <t>362301197506034039</t>
  </si>
  <si>
    <t>362321197210214634</t>
  </si>
  <si>
    <t>362321197312284617</t>
  </si>
  <si>
    <t>362301199910214057</t>
  </si>
  <si>
    <t>362301196602264016</t>
  </si>
  <si>
    <t>362321196303104616</t>
  </si>
  <si>
    <t>362321197012144612</t>
  </si>
  <si>
    <t>362301196803024019</t>
  </si>
  <si>
    <t>362321196806244610</t>
  </si>
  <si>
    <t>362301197611154016</t>
  </si>
  <si>
    <t>362321197106114617</t>
  </si>
  <si>
    <t>362301198910204014</t>
  </si>
  <si>
    <t>362321196909094643</t>
  </si>
  <si>
    <t>362321197105134632</t>
  </si>
  <si>
    <t>362301196909254023</t>
  </si>
  <si>
    <t>362321196610194615</t>
  </si>
  <si>
    <t>362321196105034637</t>
  </si>
  <si>
    <t>36230119781213402X</t>
  </si>
  <si>
    <t>362301199201234039</t>
  </si>
  <si>
    <t>362321197111184644</t>
  </si>
  <si>
    <t>532128198111267124</t>
  </si>
  <si>
    <t>362301199912144056</t>
  </si>
  <si>
    <t>36232119690513461X</t>
  </si>
  <si>
    <t>362321196902114613</t>
  </si>
  <si>
    <t>362321196710174638</t>
  </si>
  <si>
    <t>362321196910044694</t>
  </si>
  <si>
    <t>362321196510304610</t>
  </si>
  <si>
    <t>362321196706044638</t>
  </si>
  <si>
    <t>362301198910194012</t>
  </si>
  <si>
    <t>362321196809234637</t>
  </si>
  <si>
    <t>362301198409024052</t>
  </si>
  <si>
    <t>362301196410024018</t>
  </si>
  <si>
    <t>362301200202014017</t>
  </si>
  <si>
    <t>362301196805034018</t>
  </si>
  <si>
    <t>362321196501134613</t>
  </si>
  <si>
    <t>362321197008144652</t>
  </si>
  <si>
    <t>362301198611294013</t>
  </si>
  <si>
    <t>362301198509064019</t>
  </si>
  <si>
    <t>36230119840113402X</t>
  </si>
  <si>
    <t>362321196408194611</t>
  </si>
  <si>
    <t>362301197311254015</t>
  </si>
  <si>
    <t>362321197109134613</t>
  </si>
  <si>
    <t>362321196603114613</t>
  </si>
  <si>
    <t>362301198602114025</t>
  </si>
  <si>
    <t>362301197605244015</t>
  </si>
  <si>
    <t>蔡家支行 汇总</t>
  </si>
  <si>
    <t>362322197001048146</t>
  </si>
  <si>
    <t>362321196811184667</t>
  </si>
  <si>
    <t>36232119681013465X</t>
  </si>
  <si>
    <t>362301198701304019</t>
  </si>
  <si>
    <t>362321197112184638</t>
  </si>
  <si>
    <t>362301197602274067</t>
  </si>
  <si>
    <t>362301199708144024</t>
  </si>
  <si>
    <t>362301197509204048</t>
  </si>
  <si>
    <t>36232419760124002X</t>
  </si>
  <si>
    <t>362321197410064618</t>
  </si>
  <si>
    <t>362301199103094028</t>
  </si>
  <si>
    <t>362301198207304048</t>
  </si>
  <si>
    <t>362321196409264650</t>
  </si>
  <si>
    <t>362321197110264634</t>
  </si>
  <si>
    <t>362301199210144019</t>
  </si>
  <si>
    <t>362321197305044631</t>
  </si>
  <si>
    <t>362321196701014616</t>
  </si>
  <si>
    <t>362301197701164023</t>
  </si>
  <si>
    <t>362301197703134012</t>
  </si>
  <si>
    <t>362301197411014035</t>
  </si>
  <si>
    <t>362321197612164625</t>
  </si>
  <si>
    <t>362321197201034615</t>
  </si>
  <si>
    <t>362321196402174636</t>
  </si>
  <si>
    <t>362321196912074635</t>
  </si>
  <si>
    <t>362301198509074049</t>
  </si>
  <si>
    <t>362301199202294017</t>
  </si>
  <si>
    <t>362321197412284614</t>
  </si>
  <si>
    <t>362321197210034633</t>
  </si>
  <si>
    <t>362301198704284033</t>
  </si>
  <si>
    <t>362321197811214322</t>
  </si>
  <si>
    <t>362301198010284020</t>
  </si>
  <si>
    <t>362301199111114025</t>
  </si>
  <si>
    <t>362321197812222711</t>
  </si>
  <si>
    <t>362301197910284056</t>
  </si>
  <si>
    <t>362321197212204659</t>
  </si>
  <si>
    <t>362321197408164644</t>
  </si>
  <si>
    <t>36110220000112402X</t>
  </si>
  <si>
    <t>362301199612244047</t>
  </si>
  <si>
    <t>362301196601154018</t>
  </si>
  <si>
    <t>362321196912184658</t>
  </si>
  <si>
    <t>362301197512094038</t>
  </si>
  <si>
    <t>362301199112244016</t>
  </si>
  <si>
    <t>朝阳支行 汇总</t>
  </si>
  <si>
    <t>总计</t>
  </si>
  <si>
    <t>管贷人员</t>
  </si>
  <si>
    <t>沙溪</t>
  </si>
  <si>
    <t>余炳位</t>
  </si>
  <si>
    <t>罗华</t>
  </si>
  <si>
    <t>郑仙凤</t>
  </si>
  <si>
    <t>曹伟</t>
  </si>
  <si>
    <t>谌燕红</t>
  </si>
  <si>
    <t>艾小宾</t>
  </si>
  <si>
    <t>陈爱清</t>
  </si>
  <si>
    <t>陈伯河</t>
  </si>
  <si>
    <t>陈伯瑞</t>
  </si>
  <si>
    <t>陈伯英</t>
  </si>
  <si>
    <t>陈道木</t>
  </si>
  <si>
    <t>陈维华</t>
  </si>
  <si>
    <t>陈之新</t>
  </si>
  <si>
    <t>陈自禄</t>
  </si>
  <si>
    <t>陈自饶</t>
  </si>
  <si>
    <t>方表球</t>
  </si>
  <si>
    <t>方乃园</t>
  </si>
  <si>
    <t>方雪花</t>
  </si>
  <si>
    <t>甘世见</t>
  </si>
  <si>
    <t>甘世禄</t>
  </si>
  <si>
    <t>韩军</t>
  </si>
  <si>
    <t>韩荣火</t>
  </si>
  <si>
    <t>黄必旺</t>
  </si>
  <si>
    <t>黄金洲</t>
  </si>
  <si>
    <t>黄啟堂</t>
  </si>
  <si>
    <t>李奀女</t>
  </si>
  <si>
    <t>刘光华</t>
  </si>
  <si>
    <t>刘烈良</t>
  </si>
  <si>
    <t>刘啟光</t>
  </si>
  <si>
    <t>娄莲英</t>
  </si>
  <si>
    <t>娄明发</t>
  </si>
  <si>
    <t>邱回仙</t>
  </si>
  <si>
    <t>邱玉芳</t>
  </si>
  <si>
    <t>宋恒兵</t>
  </si>
  <si>
    <t>宋美英</t>
  </si>
  <si>
    <t>宋旭生</t>
  </si>
  <si>
    <t>宋旭扬</t>
  </si>
  <si>
    <t>苏桂菊</t>
  </si>
  <si>
    <t>苏啟龙</t>
  </si>
  <si>
    <t>苏世旺</t>
  </si>
  <si>
    <t>苏兆荣</t>
  </si>
  <si>
    <t>童翠娥</t>
  </si>
  <si>
    <t>汪炳渭</t>
  </si>
  <si>
    <t>王木良</t>
  </si>
  <si>
    <t>吴荣标</t>
  </si>
  <si>
    <t>徐孚明</t>
  </si>
  <si>
    <t>徐孚仁</t>
  </si>
  <si>
    <t>徐和生</t>
  </si>
  <si>
    <t>徐立胜</t>
  </si>
  <si>
    <t>徐小华</t>
  </si>
  <si>
    <t>徐小琴</t>
  </si>
  <si>
    <t>徐小英</t>
  </si>
  <si>
    <t>徐耀海</t>
  </si>
  <si>
    <t>徐忠彬</t>
  </si>
  <si>
    <t>杨炳溪</t>
  </si>
  <si>
    <t>杨海军</t>
  </si>
  <si>
    <t>叶秀仙</t>
  </si>
  <si>
    <t>余国忠</t>
  </si>
  <si>
    <t>余小枝</t>
  </si>
  <si>
    <t>余月明</t>
  </si>
  <si>
    <t>余忠杰</t>
  </si>
  <si>
    <t>张华林</t>
  </si>
  <si>
    <t>张晓丹</t>
  </si>
  <si>
    <t>张雪香</t>
  </si>
  <si>
    <t>张元会</t>
  </si>
  <si>
    <t>张云河</t>
  </si>
  <si>
    <t>郑宝献</t>
  </si>
  <si>
    <t>郑大旺</t>
  </si>
  <si>
    <t>郑发良</t>
  </si>
  <si>
    <t>郑仿芬</t>
  </si>
  <si>
    <t>郑桂菊</t>
  </si>
  <si>
    <t>郑利英</t>
  </si>
  <si>
    <t>郑清荣</t>
  </si>
  <si>
    <t>陈伯光</t>
  </si>
  <si>
    <t>陈礼旺</t>
  </si>
  <si>
    <t>李德龙</t>
  </si>
  <si>
    <t>李小英</t>
  </si>
  <si>
    <t>林冬菊</t>
  </si>
  <si>
    <t>徐上秋</t>
  </si>
  <si>
    <t>祝学炎</t>
  </si>
  <si>
    <t>陈大录</t>
  </si>
  <si>
    <t>陈道田</t>
  </si>
  <si>
    <t>方表定</t>
  </si>
  <si>
    <t>方万洒</t>
  </si>
  <si>
    <t>李景溪</t>
  </si>
  <si>
    <t>刘美枝</t>
  </si>
  <si>
    <t>刘书满</t>
  </si>
  <si>
    <t>吴宝珠</t>
  </si>
  <si>
    <t>吴奀女</t>
  </si>
  <si>
    <t>严长金</t>
  </si>
  <si>
    <t>余国金</t>
  </si>
  <si>
    <t>余丽萍</t>
  </si>
  <si>
    <t>祝恒泉</t>
  </si>
  <si>
    <t>祝齐太</t>
  </si>
  <si>
    <t>娄银香</t>
  </si>
  <si>
    <t>吴裕喜</t>
  </si>
  <si>
    <t>苏国文</t>
  </si>
  <si>
    <t>宋恒位</t>
  </si>
  <si>
    <t>吴裕禄</t>
  </si>
  <si>
    <t>娄永军</t>
  </si>
  <si>
    <t>娄元锋</t>
  </si>
  <si>
    <t>童寿田</t>
  </si>
  <si>
    <t>童正彬</t>
  </si>
  <si>
    <t>吴美剑</t>
  </si>
  <si>
    <t>叶华清</t>
  </si>
  <si>
    <t>叶淑珍</t>
  </si>
  <si>
    <t>郑德荣</t>
  </si>
  <si>
    <t>郑林金</t>
  </si>
  <si>
    <t>祝彩仙</t>
  </si>
  <si>
    <t>祝正光</t>
  </si>
  <si>
    <t>刘奎树</t>
  </si>
  <si>
    <t>王接树</t>
  </si>
  <si>
    <t>余春兰</t>
  </si>
  <si>
    <t>祝平福</t>
  </si>
  <si>
    <t>李光松</t>
  </si>
  <si>
    <t>测算时因该贷款出了两次帐导致测算时核算了两次数据，超出部分为21日前客户自行还款金额</t>
  </si>
  <si>
    <t>严长兴</t>
  </si>
  <si>
    <t>小计：</t>
  </si>
  <si>
    <t>新东方</t>
  </si>
  <si>
    <t>姚文灯</t>
  </si>
  <si>
    <t>王治豪</t>
  </si>
  <si>
    <t>因其他客户为按季结息该客户一人结息方式为按月结息，统计利息时客户本人又交10月利息，故统计利息时重复计算了10月份利息</t>
  </si>
  <si>
    <t>中山</t>
  </si>
  <si>
    <t>洪金华</t>
  </si>
  <si>
    <t>高媛</t>
  </si>
  <si>
    <t>多一天利息</t>
  </si>
  <si>
    <t>方翠莲</t>
  </si>
  <si>
    <t>胡召伟</t>
  </si>
  <si>
    <t>吉阳</t>
  </si>
  <si>
    <t>占晓强</t>
  </si>
  <si>
    <t>梁学兴</t>
  </si>
  <si>
    <t>郑智宏</t>
  </si>
  <si>
    <t>黄长忠</t>
  </si>
  <si>
    <t>黄满春</t>
  </si>
  <si>
    <t>林金樑</t>
  </si>
  <si>
    <t>廖琦</t>
  </si>
  <si>
    <t>林英树</t>
  </si>
  <si>
    <t>柳兰寿</t>
  </si>
  <si>
    <t>张兴良</t>
  </si>
  <si>
    <t>王小英</t>
  </si>
  <si>
    <t>邱爱元</t>
  </si>
  <si>
    <t>金山</t>
  </si>
  <si>
    <t>项菊英</t>
  </si>
  <si>
    <t>刘显胜</t>
  </si>
  <si>
    <t>刘饶图</t>
  </si>
  <si>
    <t>郑小梅</t>
  </si>
  <si>
    <t>洪正峰</t>
  </si>
  <si>
    <t>陈章华</t>
  </si>
  <si>
    <t>陈建明</t>
  </si>
  <si>
    <t>项显平</t>
  </si>
  <si>
    <t>徐金仙</t>
  </si>
  <si>
    <t>周宝珠</t>
  </si>
  <si>
    <t>许春英</t>
  </si>
  <si>
    <t>徐水东</t>
  </si>
  <si>
    <t>郑汉耀</t>
  </si>
  <si>
    <t>郑汉玉</t>
  </si>
  <si>
    <t>刘宗水</t>
  </si>
  <si>
    <t>邵韻韻</t>
  </si>
  <si>
    <t>徐贤信</t>
  </si>
  <si>
    <t>陈贤光</t>
  </si>
  <si>
    <t>刘显福</t>
  </si>
  <si>
    <t>王玉香</t>
  </si>
  <si>
    <t>徐贤富</t>
  </si>
  <si>
    <t>杨学年</t>
  </si>
  <si>
    <t>饶婷</t>
  </si>
  <si>
    <t>宋爱琴</t>
  </si>
  <si>
    <t>杨学军</t>
  </si>
  <si>
    <t>饶贤富</t>
  </si>
  <si>
    <t>刘宗信</t>
  </si>
  <si>
    <t>陈文满</t>
  </si>
  <si>
    <t>蔡家</t>
  </si>
  <si>
    <t>郑双凤</t>
  </si>
  <si>
    <t>陈良院</t>
  </si>
  <si>
    <t>徐小波</t>
  </si>
  <si>
    <t>陈奀德</t>
  </si>
  <si>
    <t>徐瑞泉</t>
  </si>
  <si>
    <t>徐永金</t>
  </si>
  <si>
    <t>郑德岩</t>
  </si>
  <si>
    <t>郑初银</t>
  </si>
  <si>
    <t>徐金福</t>
  </si>
  <si>
    <t>蔡桃荣</t>
  </si>
  <si>
    <t>张泉水</t>
  </si>
  <si>
    <t>郑小英</t>
  </si>
  <si>
    <t>徐连生</t>
  </si>
  <si>
    <t>郑位高</t>
  </si>
  <si>
    <t>占泽春</t>
  </si>
  <si>
    <t>郑胜造</t>
  </si>
  <si>
    <t>郑胜崽</t>
  </si>
  <si>
    <t>方梅珠</t>
  </si>
  <si>
    <t>郑芬芬</t>
  </si>
  <si>
    <t>章树龙</t>
  </si>
  <si>
    <t>徐光义</t>
  </si>
  <si>
    <t>郑胜苗</t>
  </si>
  <si>
    <t>徐树贵</t>
  </si>
  <si>
    <t>徐雪枝</t>
  </si>
  <si>
    <t>陈婷</t>
  </si>
  <si>
    <t>徐如南</t>
  </si>
  <si>
    <t>余满娇</t>
  </si>
  <si>
    <t>毛爱香</t>
  </si>
  <si>
    <t>东市</t>
  </si>
  <si>
    <t>叶水斌</t>
  </si>
  <si>
    <t>张春华</t>
  </si>
  <si>
    <t>郑德奀</t>
  </si>
  <si>
    <t>王金诗</t>
  </si>
  <si>
    <t>徐江林</t>
  </si>
  <si>
    <t>姚成鸟</t>
  </si>
  <si>
    <t>李八仙</t>
  </si>
  <si>
    <t>叶素滨</t>
  </si>
  <si>
    <t>秦峰</t>
  </si>
  <si>
    <t>刘美雪</t>
  </si>
  <si>
    <t>叶金秀</t>
  </si>
  <si>
    <t>朱林炎</t>
  </si>
  <si>
    <t>朱金生</t>
  </si>
  <si>
    <t>祝发书</t>
  </si>
  <si>
    <t>祝发和</t>
  </si>
  <si>
    <t>祝发福</t>
  </si>
  <si>
    <t>祝彩娟</t>
  </si>
  <si>
    <t>祝昌湖</t>
  </si>
  <si>
    <t>祝清仙</t>
  </si>
  <si>
    <t>罗词松</t>
  </si>
  <si>
    <t>翁雪香</t>
  </si>
  <si>
    <t>诸良伙</t>
  </si>
  <si>
    <t>郑克元</t>
  </si>
  <si>
    <t>郑寿火</t>
  </si>
  <si>
    <t>郑德华</t>
  </si>
  <si>
    <t>郑永金</t>
  </si>
  <si>
    <t>郑满林</t>
  </si>
  <si>
    <t>郑良树</t>
  </si>
  <si>
    <t>郑金彩</t>
  </si>
  <si>
    <t>陈十五</t>
  </si>
  <si>
    <t>陈水莲</t>
  </si>
  <si>
    <t>郑德厂</t>
  </si>
  <si>
    <t>郑杰彪</t>
  </si>
  <si>
    <t>叶斌峰</t>
  </si>
  <si>
    <t>叶祥树</t>
  </si>
  <si>
    <t>翁爱菊</t>
  </si>
  <si>
    <t>郑杰贵</t>
  </si>
  <si>
    <t>郑开杰</t>
  </si>
  <si>
    <t>周兰花</t>
  </si>
  <si>
    <t>郑宜高</t>
  </si>
  <si>
    <t>郑园英</t>
  </si>
  <si>
    <t>郑三满</t>
  </si>
  <si>
    <t>徐美仙</t>
  </si>
  <si>
    <t>郑宝蓉</t>
  </si>
  <si>
    <t>曹位水</t>
  </si>
  <si>
    <t>祝善相</t>
  </si>
  <si>
    <t>祝善介</t>
  </si>
  <si>
    <t>祝菊仙</t>
  </si>
  <si>
    <t>祝金火</t>
  </si>
  <si>
    <t>祝华丰</t>
  </si>
  <si>
    <t>祝发满</t>
  </si>
  <si>
    <t>祝发东</t>
  </si>
  <si>
    <t>郑祖端</t>
  </si>
  <si>
    <t>徐珍凤</t>
  </si>
  <si>
    <t>罗序贵</t>
  </si>
  <si>
    <t>罗贤丰</t>
  </si>
  <si>
    <t>罗嗣炎</t>
  </si>
  <si>
    <t>何裕妹</t>
  </si>
  <si>
    <t>刘国师</t>
  </si>
  <si>
    <t>郑树炎</t>
  </si>
  <si>
    <t>叶永仙</t>
  </si>
  <si>
    <t>朱秀英</t>
  </si>
  <si>
    <t>徐肃田</t>
  </si>
  <si>
    <t>刘芳</t>
  </si>
  <si>
    <t>徐寿旺</t>
  </si>
  <si>
    <t>郑仁华</t>
  </si>
  <si>
    <t>徐朝水</t>
  </si>
  <si>
    <t>朱月仙</t>
  </si>
  <si>
    <t>袁书豪</t>
  </si>
  <si>
    <t>徐肃乾</t>
  </si>
  <si>
    <t>祝新富</t>
  </si>
  <si>
    <t>徐大武</t>
  </si>
  <si>
    <t>叶永平</t>
  </si>
  <si>
    <t>郑良生</t>
  </si>
  <si>
    <t>郑玉凤</t>
  </si>
  <si>
    <t>徐元水</t>
  </si>
  <si>
    <t>郑秀玉</t>
  </si>
  <si>
    <t>徐忠柱</t>
  </si>
  <si>
    <t>徐凤仙</t>
  </si>
  <si>
    <t>徐忠配</t>
  </si>
  <si>
    <t>郑宏显</t>
  </si>
  <si>
    <t>徐光琴</t>
  </si>
  <si>
    <t>刘谟正</t>
  </si>
  <si>
    <t>郑水富</t>
  </si>
  <si>
    <t>徐三花</t>
  </si>
  <si>
    <t>徐红霞</t>
  </si>
  <si>
    <t>朱发权</t>
  </si>
  <si>
    <t>徐志金</t>
  </si>
  <si>
    <t>谢志勇</t>
  </si>
  <si>
    <t>潘翠美</t>
  </si>
  <si>
    <t>占金莲</t>
  </si>
  <si>
    <t>朱恢成</t>
  </si>
  <si>
    <t>李振生</t>
  </si>
  <si>
    <t>徐振富</t>
  </si>
  <si>
    <t>李先旺</t>
  </si>
  <si>
    <t>黄恢宝</t>
  </si>
  <si>
    <t>占贤良</t>
  </si>
  <si>
    <t>翁叶英</t>
  </si>
  <si>
    <t>杨贵新</t>
  </si>
  <si>
    <t>曹维仙</t>
  </si>
  <si>
    <t>朱为存</t>
  </si>
  <si>
    <t>郑树华</t>
  </si>
  <si>
    <t>徐志新</t>
  </si>
  <si>
    <t>郑德忠</t>
  </si>
  <si>
    <t>朱为土</t>
  </si>
  <si>
    <t>黄恢东</t>
  </si>
  <si>
    <t>叶文尚</t>
  </si>
  <si>
    <t>杨贵财</t>
  </si>
  <si>
    <t>徐明芳</t>
  </si>
  <si>
    <t>朱国良</t>
  </si>
  <si>
    <t>朱顺发</t>
  </si>
  <si>
    <t>黄必海</t>
  </si>
  <si>
    <t>黄必星</t>
  </si>
  <si>
    <t>朱发彪</t>
  </si>
  <si>
    <t>徐锋</t>
  </si>
  <si>
    <t>刘承旺</t>
  </si>
  <si>
    <t>郑厚福</t>
  </si>
  <si>
    <t>刘烈清</t>
  </si>
  <si>
    <t>刘金水</t>
  </si>
  <si>
    <t>刘绍令</t>
  </si>
  <si>
    <t>徐水冬</t>
  </si>
  <si>
    <t>刘谟真</t>
  </si>
  <si>
    <t>刘谟辉</t>
  </si>
  <si>
    <t>刘四目</t>
  </si>
  <si>
    <t>刘爱珍</t>
  </si>
  <si>
    <t>刘谟耀</t>
  </si>
  <si>
    <t>刘谟富</t>
  </si>
  <si>
    <t>赵保花</t>
  </si>
  <si>
    <t>郑厚希</t>
  </si>
  <si>
    <t>郑凤仙</t>
  </si>
  <si>
    <t>吴广耀</t>
  </si>
  <si>
    <t>郑彩娇</t>
  </si>
  <si>
    <t>郑德锡</t>
  </si>
  <si>
    <t>占世信</t>
  </si>
  <si>
    <t>郑德喜</t>
  </si>
  <si>
    <t>刘正发</t>
  </si>
  <si>
    <t>刘承发</t>
  </si>
  <si>
    <t>顾兴旺</t>
  </si>
  <si>
    <t>郑永真</t>
  </si>
  <si>
    <t>周寿兵</t>
  </si>
  <si>
    <t>徐茂秋</t>
  </si>
  <si>
    <t>姜利民</t>
  </si>
  <si>
    <t>杨海仙</t>
  </si>
  <si>
    <t>郑美月</t>
  </si>
  <si>
    <t>张炳炉</t>
  </si>
  <si>
    <t>张炳河</t>
  </si>
  <si>
    <t>叶金娇</t>
  </si>
  <si>
    <t>郑仙娜</t>
  </si>
  <si>
    <t>徐金凤</t>
  </si>
  <si>
    <t>张正光</t>
  </si>
  <si>
    <t>郑明贵</t>
  </si>
  <si>
    <t>郑永标</t>
  </si>
  <si>
    <t>姜小建</t>
  </si>
  <si>
    <t>郑元发</t>
  </si>
  <si>
    <t>任接富</t>
  </si>
  <si>
    <t>杨芳仙</t>
  </si>
  <si>
    <t>何仙菊</t>
  </si>
  <si>
    <t>郑晨</t>
  </si>
  <si>
    <t>顾金贵</t>
  </si>
  <si>
    <t>刘烈光</t>
  </si>
  <si>
    <t>张炳田</t>
  </si>
  <si>
    <t>杨建海</t>
  </si>
  <si>
    <t>张炳占</t>
  </si>
  <si>
    <t>刘谟亮</t>
  </si>
  <si>
    <t>徐子龙</t>
  </si>
  <si>
    <t>郑养礼</t>
  </si>
  <si>
    <t>彭燕</t>
  </si>
  <si>
    <t>任永礁</t>
  </si>
  <si>
    <t>刘海林</t>
  </si>
  <si>
    <t>徐光福</t>
  </si>
  <si>
    <t>刘秋菊</t>
  </si>
  <si>
    <t>李英</t>
  </si>
  <si>
    <t>郑德厚</t>
  </si>
  <si>
    <t>郑永兆</t>
  </si>
  <si>
    <t>翁伟铭</t>
  </si>
  <si>
    <t>郑顺树</t>
  </si>
  <si>
    <t>王友粮</t>
  </si>
  <si>
    <t>赵金凤</t>
  </si>
  <si>
    <t>吴冬蓉</t>
  </si>
  <si>
    <t>王孝堂</t>
  </si>
  <si>
    <t>徐金华</t>
  </si>
  <si>
    <t>何发明</t>
  </si>
  <si>
    <t>方小英</t>
  </si>
  <si>
    <t>翁制寿</t>
  </si>
  <si>
    <t>周忠山</t>
  </si>
  <si>
    <t>郑安棋</t>
  </si>
  <si>
    <t>翁德清</t>
  </si>
  <si>
    <t>翁德利</t>
  </si>
  <si>
    <t>朱良柱</t>
  </si>
  <si>
    <t>翁荣将</t>
  </si>
  <si>
    <t>翁健辉</t>
  </si>
  <si>
    <t>张水香</t>
  </si>
  <si>
    <t>郑月仙</t>
  </si>
  <si>
    <t>管宜高</t>
  </si>
  <si>
    <t>翁治水</t>
  </si>
  <si>
    <t>朱高发</t>
  </si>
  <si>
    <t>杨如贵</t>
  </si>
  <si>
    <t>杨树贵</t>
  </si>
  <si>
    <t>余连河</t>
  </si>
  <si>
    <t>郑仲松</t>
  </si>
  <si>
    <t>毛翠妹</t>
  </si>
  <si>
    <t>王荣溪</t>
  </si>
  <si>
    <t>赵德林</t>
  </si>
  <si>
    <t>赵洪水</t>
  </si>
  <si>
    <t>翁制贵</t>
  </si>
  <si>
    <t>王仕明</t>
  </si>
  <si>
    <t>王清炎</t>
  </si>
  <si>
    <t>徐光猫</t>
  </si>
  <si>
    <t>郑芳元</t>
  </si>
  <si>
    <t>余振高</t>
  </si>
  <si>
    <t>郑谷标</t>
  </si>
  <si>
    <t>裴发清</t>
  </si>
  <si>
    <t>徐子香</t>
  </si>
  <si>
    <t>杨彩仙</t>
  </si>
  <si>
    <t>芮雅婷</t>
  </si>
  <si>
    <t>郑开明</t>
  </si>
  <si>
    <t>郑安阳</t>
  </si>
  <si>
    <t>郑春华</t>
  </si>
  <si>
    <t>王仕礼</t>
  </si>
  <si>
    <t>李善兴</t>
  </si>
  <si>
    <t>祝发松</t>
  </si>
  <si>
    <t>徐忠富</t>
  </si>
  <si>
    <t>徐志海</t>
  </si>
  <si>
    <t>郑真女</t>
  </si>
  <si>
    <t>徐金寿</t>
  </si>
  <si>
    <t>管宗炎</t>
  </si>
  <si>
    <t>王清财</t>
  </si>
  <si>
    <t>朱良寿</t>
  </si>
  <si>
    <t>郑开发</t>
  </si>
  <si>
    <t>徐荣女</t>
  </si>
  <si>
    <t>祝必明</t>
  </si>
  <si>
    <t>祝善溪</t>
  </si>
  <si>
    <t>祝善友</t>
  </si>
  <si>
    <t>郑少荣</t>
  </si>
  <si>
    <t>朱园仙</t>
  </si>
  <si>
    <t>刘三伙</t>
  </si>
  <si>
    <t>杨金芳</t>
  </si>
  <si>
    <t>李圣堂</t>
  </si>
  <si>
    <t>李双香</t>
  </si>
  <si>
    <t>郑宜华</t>
  </si>
  <si>
    <t>叶接超</t>
  </si>
  <si>
    <t>郑正丰</t>
  </si>
  <si>
    <t>金扬帆</t>
  </si>
  <si>
    <t>吕水英</t>
  </si>
  <si>
    <t>合计：</t>
  </si>
  <si>
    <t>结息日期</t>
  </si>
  <si>
    <t>新东方支行</t>
  </si>
  <si>
    <t>2018.12.21</t>
  </si>
  <si>
    <t>郑金荣</t>
  </si>
  <si>
    <t>邱元林</t>
  </si>
  <si>
    <t>黄盛海</t>
  </si>
  <si>
    <t>邱晓明</t>
  </si>
  <si>
    <t>邱元民</t>
  </si>
  <si>
    <t>王德富</t>
  </si>
  <si>
    <t>孙水旺</t>
  </si>
  <si>
    <t>李金华</t>
  </si>
  <si>
    <t>汇总</t>
  </si>
  <si>
    <t>东市支行</t>
  </si>
  <si>
    <t>2018-08-27</t>
  </si>
  <si>
    <t>2019-08-26</t>
  </si>
  <si>
    <t>黄鹏</t>
  </si>
  <si>
    <t>叶家骏</t>
  </si>
  <si>
    <t>姚明浩</t>
  </si>
  <si>
    <t>姚成裕</t>
  </si>
  <si>
    <t>2018-08-31</t>
  </si>
  <si>
    <t>2019-08-30</t>
  </si>
  <si>
    <t>2018-08-28</t>
  </si>
  <si>
    <t>2019-08-27</t>
  </si>
  <si>
    <t>江月香</t>
  </si>
  <si>
    <t>中山支行</t>
  </si>
  <si>
    <t>东市街道</t>
  </si>
  <si>
    <t>2018.08.24</t>
  </si>
  <si>
    <t>2020.08.20</t>
  </si>
  <si>
    <t>2018.08.23</t>
  </si>
  <si>
    <t>吴健</t>
  </si>
  <si>
    <t>徐传军</t>
  </si>
  <si>
    <t>廖兴会</t>
  </si>
  <si>
    <t>柳兰荣</t>
  </si>
  <si>
    <t>廖怀富</t>
  </si>
  <si>
    <t>林招雪</t>
  </si>
  <si>
    <t>廖怀龙</t>
  </si>
  <si>
    <t>张月娣</t>
  </si>
  <si>
    <t>廖才洋</t>
  </si>
  <si>
    <t>邱敬翁</t>
  </si>
  <si>
    <t>林美丽</t>
  </si>
  <si>
    <t>林瑞荣</t>
  </si>
  <si>
    <t>邱敬树</t>
  </si>
  <si>
    <t>王江顺</t>
  </si>
  <si>
    <t>郑汉华</t>
  </si>
  <si>
    <t>章建福</t>
  </si>
  <si>
    <t>郑富钱</t>
  </si>
  <si>
    <t>林惠琴</t>
  </si>
  <si>
    <t>黄继冰</t>
  </si>
  <si>
    <t>黄裕忠</t>
  </si>
  <si>
    <t>郑富军</t>
  </si>
  <si>
    <t>2018-08-24</t>
  </si>
  <si>
    <t>2020-08-23</t>
  </si>
  <si>
    <t>2018-08-26</t>
  </si>
  <si>
    <t>2020-08-25</t>
  </si>
  <si>
    <t>郑仁富</t>
  </si>
  <si>
    <t>2020-08-26</t>
  </si>
  <si>
    <t>童寿火</t>
  </si>
  <si>
    <t>2020-08-27</t>
  </si>
  <si>
    <t>黄满发</t>
  </si>
  <si>
    <t>郑小珠</t>
  </si>
  <si>
    <t>郑炳兴</t>
  </si>
  <si>
    <t>王荣仙</t>
  </si>
  <si>
    <t>郑发忠</t>
  </si>
  <si>
    <t>娄元亮</t>
  </si>
  <si>
    <t>娄永华</t>
  </si>
  <si>
    <t>徐渭晶</t>
  </si>
  <si>
    <t>徐金顶</t>
  </si>
  <si>
    <t>郑晓丽</t>
  </si>
  <si>
    <t>娄彬</t>
  </si>
  <si>
    <t>李永光</t>
  </si>
  <si>
    <t>徐忠太</t>
  </si>
  <si>
    <t>徐孝明</t>
  </si>
  <si>
    <t>李乃炎</t>
  </si>
  <si>
    <t>童福波</t>
  </si>
  <si>
    <t>2018-08-29</t>
  </si>
  <si>
    <t>2020-08-28</t>
  </si>
  <si>
    <t>徐卫芳</t>
  </si>
  <si>
    <t>2018-08-30</t>
  </si>
  <si>
    <t>2020-08-29</t>
  </si>
  <si>
    <t>潘晓兰</t>
  </si>
  <si>
    <t>周焕生</t>
  </si>
  <si>
    <t>2020-08-30</t>
  </si>
  <si>
    <t>徐忠东</t>
  </si>
  <si>
    <t>郑宗郎</t>
  </si>
  <si>
    <t>叶孝兵</t>
  </si>
  <si>
    <t>周利贵</t>
  </si>
  <si>
    <t>郑新华</t>
  </si>
  <si>
    <t>潘晓红</t>
  </si>
  <si>
    <t>朱银娇</t>
  </si>
  <si>
    <t>2018-09-01</t>
  </si>
  <si>
    <t>郑继英</t>
  </si>
  <si>
    <t>2018-09-02</t>
  </si>
  <si>
    <t>2020-09-01</t>
  </si>
  <si>
    <t>郑立标</t>
  </si>
  <si>
    <t>娄海娇</t>
  </si>
  <si>
    <t>徐孝存</t>
  </si>
  <si>
    <t>2018-09-03</t>
  </si>
  <si>
    <t>2020-09-02</t>
  </si>
  <si>
    <t>陈水英</t>
  </si>
  <si>
    <t>周贻海</t>
  </si>
  <si>
    <t>童治业</t>
  </si>
  <si>
    <t>2018-09-04</t>
  </si>
  <si>
    <t>2020-09-03</t>
  </si>
  <si>
    <t>任厚华</t>
  </si>
  <si>
    <t>任厚利</t>
  </si>
  <si>
    <t>叶孝荣</t>
  </si>
  <si>
    <t>郑丽华</t>
  </si>
  <si>
    <t>叶孝贵</t>
  </si>
  <si>
    <t>潘发溪</t>
  </si>
  <si>
    <t>叶连树</t>
  </si>
  <si>
    <t>祝小兵</t>
  </si>
  <si>
    <t>郑宜忠</t>
  </si>
  <si>
    <t>叶云兴</t>
  </si>
  <si>
    <t>徐木满</t>
  </si>
  <si>
    <t>叶孝清</t>
  </si>
  <si>
    <t>童啟生</t>
  </si>
  <si>
    <t>徐子溪</t>
  </si>
  <si>
    <t>张兰英</t>
  </si>
  <si>
    <t>2018-09-05</t>
  </si>
  <si>
    <t>2020-09-04</t>
  </si>
  <si>
    <t>姜福金</t>
  </si>
  <si>
    <t>郑宗善</t>
  </si>
  <si>
    <t>吴美溪</t>
  </si>
  <si>
    <t>任厚章</t>
  </si>
  <si>
    <t>徐方金</t>
  </si>
  <si>
    <t>2018-09-06</t>
  </si>
  <si>
    <t>2020-09-05</t>
  </si>
  <si>
    <t>王丽慧</t>
  </si>
  <si>
    <t>王泽顺</t>
  </si>
  <si>
    <t>邱裕春</t>
  </si>
  <si>
    <t>陈菊华</t>
  </si>
  <si>
    <t>郑宜火</t>
  </si>
  <si>
    <t>2018-09-07</t>
  </si>
  <si>
    <t>2020-09-06</t>
  </si>
  <si>
    <t>王有清</t>
  </si>
  <si>
    <t>杨仙女</t>
  </si>
  <si>
    <t>金美飞</t>
  </si>
  <si>
    <t>童裕春</t>
  </si>
  <si>
    <t>何建渭</t>
  </si>
  <si>
    <t>谢寿锋</t>
  </si>
  <si>
    <t>2018-09-10</t>
  </si>
  <si>
    <t>2020-09-09</t>
  </si>
  <si>
    <t>李耀</t>
  </si>
  <si>
    <t>付清水</t>
  </si>
  <si>
    <t>王吉林</t>
  </si>
  <si>
    <t>王华才</t>
  </si>
  <si>
    <t>2018-09-11</t>
  </si>
  <si>
    <t>2020-09-10</t>
  </si>
  <si>
    <t>2018-09-12</t>
  </si>
  <si>
    <t>2020-09-11</t>
  </si>
  <si>
    <t>黄双凤</t>
  </si>
  <si>
    <t>2018-09-13</t>
  </si>
  <si>
    <t>2020-09-12</t>
  </si>
  <si>
    <t>马冬鹅</t>
  </si>
  <si>
    <t>郑发常</t>
  </si>
  <si>
    <t>2018-09-14</t>
  </si>
  <si>
    <t>2020-09-13</t>
  </si>
  <si>
    <t>祝光泉</t>
  </si>
  <si>
    <t>2018-08-25</t>
  </si>
  <si>
    <t>陈良金</t>
  </si>
  <si>
    <t>2020-08-24</t>
  </si>
  <si>
    <t>苏宏水</t>
  </si>
  <si>
    <t>杨元广</t>
  </si>
  <si>
    <t>方孝寿</t>
  </si>
  <si>
    <t>苏满香</t>
  </si>
  <si>
    <t>杨元和</t>
  </si>
  <si>
    <t>方聪</t>
  </si>
  <si>
    <t>陈云兴</t>
  </si>
  <si>
    <t>汪洪芳</t>
  </si>
  <si>
    <t>徐良旺</t>
  </si>
  <si>
    <t>甘易贵</t>
  </si>
  <si>
    <t>杨元宽</t>
  </si>
  <si>
    <t>王小雄</t>
  </si>
  <si>
    <t>杨爱莲</t>
  </si>
  <si>
    <t>祝小琴</t>
  </si>
  <si>
    <t>余荣贵</t>
  </si>
  <si>
    <t>缪海仙</t>
  </si>
  <si>
    <t>聂崇炉</t>
  </si>
  <si>
    <t>祝平龙</t>
  </si>
  <si>
    <t>祝治水</t>
  </si>
  <si>
    <t>宋旭旺</t>
  </si>
  <si>
    <t>宋旭火</t>
  </si>
  <si>
    <t>宋恒武</t>
  </si>
  <si>
    <t>刘书礼</t>
  </si>
  <si>
    <t>宋贵旭</t>
  </si>
  <si>
    <t>谢荣和</t>
  </si>
  <si>
    <t>李光炉</t>
  </si>
  <si>
    <t>郑雪花</t>
  </si>
  <si>
    <t>徐孚茂</t>
  </si>
  <si>
    <t>刘建东</t>
  </si>
  <si>
    <t>黄宇辉</t>
  </si>
  <si>
    <t>陈桂政</t>
  </si>
  <si>
    <t>陈贵东</t>
  </si>
  <si>
    <t>杨源樟</t>
  </si>
  <si>
    <t>朱与贵</t>
  </si>
  <si>
    <t>邱模丰</t>
  </si>
  <si>
    <t>徐木荣</t>
  </si>
  <si>
    <t>陈庆生</t>
  </si>
  <si>
    <t>陈庆满</t>
  </si>
  <si>
    <t>吴广渭</t>
  </si>
  <si>
    <t>陈双英</t>
  </si>
  <si>
    <t>陈海州</t>
  </si>
  <si>
    <t>王彩仙</t>
  </si>
  <si>
    <t>王翠权</t>
  </si>
  <si>
    <t>陈云良</t>
  </si>
  <si>
    <t>聂妮</t>
  </si>
  <si>
    <t>邱沅松</t>
  </si>
  <si>
    <t>黄行炉</t>
  </si>
  <si>
    <t>陈少华</t>
  </si>
  <si>
    <t>蒋道德</t>
  </si>
  <si>
    <t>宋贵剑</t>
  </si>
  <si>
    <t>陈志星</t>
  </si>
  <si>
    <t>郑兰文</t>
  </si>
  <si>
    <t>陈伯棋</t>
  </si>
  <si>
    <t>郑水凤</t>
  </si>
  <si>
    <t>2017-10-27</t>
  </si>
  <si>
    <t>2018-10-26</t>
  </si>
  <si>
    <t>2017-12-14</t>
  </si>
  <si>
    <t>2020-12-10</t>
  </si>
  <si>
    <t>2017-12-15</t>
  </si>
  <si>
    <t>张正中</t>
  </si>
  <si>
    <t>2017-12-28</t>
  </si>
  <si>
    <t>2020-12-20</t>
  </si>
  <si>
    <t>余达贵</t>
  </si>
  <si>
    <t>施树和</t>
  </si>
  <si>
    <t>余淑仙</t>
  </si>
  <si>
    <t>郑奀芳</t>
  </si>
  <si>
    <t>2020-12-24</t>
  </si>
  <si>
    <t>王小平</t>
  </si>
  <si>
    <t>朱先意</t>
  </si>
  <si>
    <t>郑发淼</t>
  </si>
  <si>
    <t>娄啟光</t>
  </si>
  <si>
    <t>郑宜献</t>
  </si>
  <si>
    <t>叶江英</t>
  </si>
  <si>
    <t>郑水根</t>
  </si>
  <si>
    <t>王章满</t>
  </si>
  <si>
    <t>郑发勤</t>
  </si>
  <si>
    <t>郑永火</t>
  </si>
  <si>
    <t>叶奀仙</t>
  </si>
  <si>
    <t>2020-12-21</t>
  </si>
  <si>
    <t>吴兰凤</t>
  </si>
  <si>
    <t>陈茶仙</t>
  </si>
  <si>
    <t>聂桂凤</t>
  </si>
  <si>
    <t>郑享军</t>
  </si>
  <si>
    <t>潘发华</t>
  </si>
  <si>
    <t>李菊花</t>
  </si>
  <si>
    <t>何裕福</t>
  </si>
  <si>
    <t>王月花</t>
  </si>
  <si>
    <t>章水莲</t>
  </si>
  <si>
    <t>黄滢</t>
  </si>
  <si>
    <t>吴良忠</t>
  </si>
  <si>
    <t>陈坤富</t>
  </si>
  <si>
    <t>严文兴</t>
  </si>
  <si>
    <t>刘书铎</t>
  </si>
  <si>
    <t>蔡仁炎</t>
  </si>
  <si>
    <t>汪和水</t>
  </si>
  <si>
    <t>2020-12-18</t>
  </si>
  <si>
    <t>2017-12-29</t>
  </si>
  <si>
    <t>2017-12-30</t>
  </si>
  <si>
    <t>2017-12-31</t>
  </si>
  <si>
    <t>2018-01-02</t>
  </si>
  <si>
    <t>2018-01-08</t>
  </si>
  <si>
    <t>2020-12-02</t>
  </si>
  <si>
    <t>2018-01-10</t>
  </si>
  <si>
    <t>2020-12-07</t>
  </si>
  <si>
    <t>郑水生</t>
  </si>
  <si>
    <t>2018-02-12</t>
  </si>
  <si>
    <t>2020-02-10</t>
  </si>
  <si>
    <t>2018-03-08</t>
  </si>
  <si>
    <t>2018-03-13</t>
  </si>
  <si>
    <t>2018-05-23</t>
  </si>
  <si>
    <t>2018-07-02</t>
  </si>
  <si>
    <t>2019-07-01</t>
  </si>
  <si>
    <t>郑厚敏</t>
  </si>
  <si>
    <t>2020-06-27</t>
  </si>
  <si>
    <t>2018-07-04</t>
  </si>
  <si>
    <t>王菊</t>
  </si>
  <si>
    <t>2018-07-12</t>
  </si>
  <si>
    <t>2020-07-04</t>
  </si>
  <si>
    <t>2018-07-13</t>
  </si>
  <si>
    <t>2020-07-11</t>
  </si>
  <si>
    <t>2018-08-13</t>
  </si>
  <si>
    <t>2020-08-09</t>
  </si>
  <si>
    <t>2018-08-16</t>
  </si>
  <si>
    <t>2020-08-15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</si>
  <si>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018.12.21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</si>
  <si>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018.12.21</t>
    </r>
  </si>
  <si>
    <t>张荣贤</t>
  </si>
  <si>
    <t>张莲英</t>
  </si>
  <si>
    <t>郑连光</t>
  </si>
  <si>
    <t>候仁谷</t>
  </si>
  <si>
    <t>郑华乱</t>
  </si>
  <si>
    <t>候仁翁</t>
  </si>
  <si>
    <t>张雪芸</t>
  </si>
  <si>
    <t>侯仁炎</t>
  </si>
  <si>
    <t>彭爱花</t>
  </si>
  <si>
    <t>张连旺</t>
  </si>
  <si>
    <t>侯财贵</t>
  </si>
  <si>
    <t>候子华</t>
  </si>
  <si>
    <t>王秋华</t>
  </si>
  <si>
    <t>吴奀秀</t>
  </si>
  <si>
    <t>丁兰金</t>
  </si>
  <si>
    <t>卜贵洲</t>
  </si>
  <si>
    <t>王忠新</t>
  </si>
  <si>
    <t>毛日智</t>
  </si>
  <si>
    <t>林彩秀</t>
  </si>
  <si>
    <t>陈贻波</t>
  </si>
  <si>
    <t>李艳</t>
  </si>
  <si>
    <t>徐上基</t>
  </si>
  <si>
    <t>张兴水</t>
  </si>
  <si>
    <t>任水清</t>
  </si>
  <si>
    <t>李华金</t>
  </si>
  <si>
    <t>徐盛清</t>
  </si>
  <si>
    <t>徐赛玲</t>
  </si>
  <si>
    <t>翁话水</t>
  </si>
  <si>
    <t>陈文星</t>
  </si>
  <si>
    <t>苏朝林</t>
  </si>
  <si>
    <t>苏信文</t>
  </si>
  <si>
    <t>郑奀金</t>
  </si>
  <si>
    <t>2020-08-31</t>
  </si>
  <si>
    <t>侯子清</t>
  </si>
  <si>
    <t>付寿珍</t>
  </si>
  <si>
    <t>候利富</t>
  </si>
  <si>
    <t>李荣金</t>
  </si>
  <si>
    <t>侯子出</t>
  </si>
  <si>
    <t>候茶仙</t>
  </si>
  <si>
    <t>徐位水</t>
  </si>
  <si>
    <t>徐松水</t>
  </si>
  <si>
    <t>徐满兴</t>
  </si>
  <si>
    <t>张宁丰</t>
  </si>
  <si>
    <t>2019-09-01</t>
  </si>
  <si>
    <t>徐小章</t>
  </si>
  <si>
    <t>张兴仔</t>
  </si>
  <si>
    <t>任水林</t>
  </si>
  <si>
    <t>杨栋标</t>
  </si>
  <si>
    <t>孙财炉</t>
  </si>
  <si>
    <t>徐玉章</t>
  </si>
  <si>
    <t>侯清桥</t>
  </si>
  <si>
    <t>郑谷英</t>
  </si>
  <si>
    <t>杨忠谱</t>
  </si>
  <si>
    <t>杨忠华</t>
  </si>
  <si>
    <t>潘赛英</t>
  </si>
  <si>
    <t>张义福</t>
  </si>
  <si>
    <t>杨宏裕</t>
  </si>
  <si>
    <t>张宪正</t>
  </si>
  <si>
    <t>郑桂仁</t>
  </si>
  <si>
    <t>张宁校</t>
  </si>
  <si>
    <t>张水礁</t>
  </si>
  <si>
    <t>郑小宝</t>
  </si>
  <si>
    <t>徐富贫</t>
  </si>
  <si>
    <t>周芳苏</t>
  </si>
  <si>
    <t>黄良湖</t>
  </si>
  <si>
    <t>张荣芬</t>
  </si>
  <si>
    <t>张康溪</t>
  </si>
  <si>
    <t>杨代文</t>
  </si>
  <si>
    <t>宁小军</t>
  </si>
  <si>
    <t>张荣火</t>
  </si>
  <si>
    <t>张宁国</t>
  </si>
  <si>
    <t>余文东</t>
  </si>
  <si>
    <t>候雪琴</t>
  </si>
  <si>
    <t>杨华秀</t>
  </si>
  <si>
    <t>陈志炉</t>
  </si>
  <si>
    <t>黄子文</t>
  </si>
  <si>
    <t>杨子金</t>
  </si>
  <si>
    <t>任慧英</t>
  </si>
  <si>
    <t>杨宏溪</t>
  </si>
  <si>
    <t>杨桂仙</t>
  </si>
  <si>
    <t>王良松</t>
  </si>
  <si>
    <t>张荣富</t>
  </si>
  <si>
    <t>徐秀忠</t>
  </si>
  <si>
    <t>徐庆惠</t>
  </si>
  <si>
    <t>徐章良</t>
  </si>
  <si>
    <t>徐立春</t>
  </si>
  <si>
    <t>方六月</t>
  </si>
  <si>
    <t>杨昌荣</t>
  </si>
  <si>
    <t>徐金发</t>
  </si>
  <si>
    <t>顾三英</t>
  </si>
  <si>
    <t>徐晓琴</t>
  </si>
  <si>
    <t>徐学彪</t>
  </si>
  <si>
    <t>郑道军</t>
  </si>
  <si>
    <t>徐志仓</t>
  </si>
  <si>
    <t>童志陈</t>
  </si>
  <si>
    <t>徐荣华</t>
  </si>
  <si>
    <t>杨新忠</t>
  </si>
  <si>
    <t>方小君</t>
  </si>
  <si>
    <t>方丁发</t>
  </si>
  <si>
    <t>张友兵</t>
  </si>
  <si>
    <t>张小华</t>
  </si>
  <si>
    <t>郑湘丽</t>
  </si>
  <si>
    <t>王娇英</t>
  </si>
  <si>
    <t>艾小妹</t>
  </si>
  <si>
    <t>张康万</t>
  </si>
  <si>
    <t>张素环</t>
  </si>
  <si>
    <t>张宁育</t>
  </si>
  <si>
    <t>张华富</t>
  </si>
  <si>
    <t>张正炉</t>
  </si>
  <si>
    <t>徐顺花</t>
  </si>
  <si>
    <t>徐耀富</t>
  </si>
  <si>
    <t>徐家旺</t>
  </si>
  <si>
    <t>候仁祥</t>
  </si>
  <si>
    <t>张治金</t>
  </si>
  <si>
    <t>张宪弟</t>
  </si>
  <si>
    <t>郑秀花</t>
  </si>
  <si>
    <t>张康信</t>
  </si>
  <si>
    <t>郑鹏</t>
  </si>
  <si>
    <t>2018-08-21</t>
  </si>
  <si>
    <t>2020-08-20</t>
  </si>
  <si>
    <t>郑宜祥</t>
  </si>
  <si>
    <t>2018-08-07</t>
  </si>
  <si>
    <t>2020-07-31</t>
  </si>
  <si>
    <t>徐堂树</t>
  </si>
  <si>
    <t>2018-07-24</t>
  </si>
  <si>
    <t>2019-07-23</t>
  </si>
  <si>
    <t>2018-07-03</t>
  </si>
  <si>
    <t>2019-07-03</t>
  </si>
  <si>
    <t>杨芳明</t>
  </si>
  <si>
    <t>2018-01-19</t>
  </si>
  <si>
    <t>2019-01-19</t>
  </si>
  <si>
    <t>王丽梅</t>
  </si>
  <si>
    <t>2018-01-03</t>
  </si>
  <si>
    <t>2019-01-03</t>
  </si>
  <si>
    <t>2017-12-22</t>
  </si>
  <si>
    <t>2018-12-22</t>
  </si>
  <si>
    <t>2017-12-12</t>
  </si>
  <si>
    <t>2017-12-16</t>
  </si>
  <si>
    <t>杨南平</t>
  </si>
  <si>
    <t>2017-12-18</t>
  </si>
  <si>
    <t>2020-12-17</t>
  </si>
  <si>
    <t>方磊</t>
  </si>
  <si>
    <t>2019-01-02</t>
  </si>
  <si>
    <t>方伦军</t>
  </si>
  <si>
    <t>2020-12-04</t>
  </si>
  <si>
    <t>徐秀彬</t>
  </si>
  <si>
    <t>2018-01-09</t>
  </si>
  <si>
    <t>2020-12-08</t>
  </si>
  <si>
    <t>黄昌芳</t>
  </si>
  <si>
    <t>2018-07-17</t>
  </si>
  <si>
    <t>2019-07-16</t>
  </si>
  <si>
    <t>丁国军</t>
  </si>
  <si>
    <t>候仁钱</t>
  </si>
  <si>
    <t>候为铭</t>
  </si>
  <si>
    <t>候为喜</t>
  </si>
  <si>
    <t>沈良平</t>
  </si>
  <si>
    <t>王正禾</t>
  </si>
  <si>
    <t>张桂火</t>
  </si>
  <si>
    <t>张树林</t>
  </si>
  <si>
    <t>张旺兆</t>
  </si>
  <si>
    <t>张宪东</t>
  </si>
  <si>
    <t>王泉水</t>
  </si>
  <si>
    <t>张陈</t>
  </si>
  <si>
    <t>张康坤</t>
  </si>
  <si>
    <t>张康应</t>
  </si>
  <si>
    <t>张宁宽</t>
  </si>
  <si>
    <t>张寿斌</t>
  </si>
  <si>
    <t>郑富清</t>
  </si>
  <si>
    <t>郑佩</t>
  </si>
  <si>
    <t>周小平</t>
  </si>
  <si>
    <t>方丁华</t>
  </si>
  <si>
    <t>方丁令</t>
  </si>
  <si>
    <t>方丁钟</t>
  </si>
  <si>
    <t>方伦池</t>
  </si>
  <si>
    <t>方伦关</t>
  </si>
  <si>
    <t>2019-08-28</t>
  </si>
  <si>
    <t>方荣益</t>
  </si>
  <si>
    <t>黄茂良</t>
  </si>
  <si>
    <t>毛美金</t>
  </si>
  <si>
    <t>徐秀春</t>
  </si>
  <si>
    <t>徐章春</t>
  </si>
  <si>
    <t>杨爱丽</t>
  </si>
  <si>
    <t>杨明良</t>
  </si>
  <si>
    <t>杨水香</t>
  </si>
  <si>
    <t>张华发</t>
  </si>
  <si>
    <t>郑道铭</t>
  </si>
  <si>
    <t>郑道书</t>
  </si>
  <si>
    <t>郑富春</t>
  </si>
  <si>
    <t>郑三女</t>
  </si>
  <si>
    <t>陈小春</t>
  </si>
  <si>
    <t>毛日群</t>
  </si>
  <si>
    <t>邱利焕</t>
  </si>
  <si>
    <t>苏春枝</t>
  </si>
  <si>
    <t>徐福水</t>
  </si>
  <si>
    <t>徐光华</t>
  </si>
  <si>
    <t>徐贵忠</t>
  </si>
  <si>
    <t>徐桂光</t>
  </si>
  <si>
    <t>徐开渭</t>
  </si>
  <si>
    <t>徐烈光</t>
  </si>
  <si>
    <t>徐录寿</t>
  </si>
  <si>
    <t>徐录水</t>
  </si>
  <si>
    <t>徐茂盛</t>
  </si>
  <si>
    <t>徐志勇</t>
  </si>
  <si>
    <t>杨利花</t>
  </si>
  <si>
    <t>杨青丰</t>
  </si>
  <si>
    <t>杨小夏</t>
  </si>
  <si>
    <t>杨新田</t>
  </si>
  <si>
    <t>杨玉英</t>
  </si>
  <si>
    <t>陈庭勇</t>
  </si>
  <si>
    <t>徐程</t>
  </si>
  <si>
    <t>徐如仙</t>
  </si>
  <si>
    <t>杨昌渭</t>
  </si>
  <si>
    <t>杨国灿</t>
  </si>
  <si>
    <t>杨国得</t>
  </si>
  <si>
    <t>杨宏寿</t>
  </si>
  <si>
    <t>杨宏田</t>
  </si>
  <si>
    <t>杨宏晔</t>
  </si>
  <si>
    <t>杨良俊</t>
  </si>
  <si>
    <t>杨友诚</t>
  </si>
  <si>
    <t>杨子忠</t>
  </si>
  <si>
    <t>张路金</t>
  </si>
  <si>
    <t>陈乾文</t>
  </si>
  <si>
    <t>谌秀英</t>
  </si>
  <si>
    <t>付桂香</t>
  </si>
  <si>
    <t>侯清松</t>
  </si>
  <si>
    <t>毛志恩</t>
  </si>
  <si>
    <t>潘喜旺</t>
  </si>
  <si>
    <t>徐爱花</t>
  </si>
  <si>
    <t>徐美金</t>
  </si>
  <si>
    <t>杨昌发</t>
  </si>
  <si>
    <t>杨大孝</t>
  </si>
  <si>
    <t>杨满荣</t>
  </si>
  <si>
    <t>杨友胜</t>
  </si>
  <si>
    <t>张金标</t>
  </si>
  <si>
    <t>张菊英</t>
  </si>
  <si>
    <t>郑行安</t>
  </si>
  <si>
    <t>郑华达</t>
  </si>
  <si>
    <t>郑小清</t>
  </si>
  <si>
    <t>郑雪川</t>
  </si>
  <si>
    <t>侯清安</t>
  </si>
  <si>
    <t>孙显干</t>
  </si>
  <si>
    <t>孙学贵</t>
  </si>
  <si>
    <t>占国武</t>
  </si>
  <si>
    <t>占永春</t>
  </si>
  <si>
    <t>郑秋仙</t>
  </si>
  <si>
    <t>顾琴仙</t>
  </si>
  <si>
    <t>刘永彪</t>
  </si>
  <si>
    <t>苏光迁</t>
  </si>
  <si>
    <t>苏光贤</t>
  </si>
  <si>
    <t>夏德龙</t>
  </si>
  <si>
    <t>占钱金</t>
  </si>
  <si>
    <t>陈文帮</t>
  </si>
  <si>
    <t>孙四土</t>
  </si>
  <si>
    <t>童爱娇</t>
  </si>
  <si>
    <t>王宗水</t>
  </si>
  <si>
    <t>徐志水</t>
  </si>
  <si>
    <t>占丽萍</t>
  </si>
  <si>
    <t>占吴彬</t>
  </si>
  <si>
    <t>张宁英</t>
  </si>
  <si>
    <t>张松英</t>
  </si>
  <si>
    <t>郑美花</t>
  </si>
  <si>
    <t>郑水泉</t>
  </si>
  <si>
    <t>郑小龙</t>
  </si>
  <si>
    <t>方发龙</t>
  </si>
  <si>
    <t>候清顺</t>
  </si>
  <si>
    <t>苏正标</t>
  </si>
  <si>
    <t>徐秀荣</t>
  </si>
  <si>
    <t>侯利程</t>
  </si>
  <si>
    <t>候彩仙</t>
  </si>
  <si>
    <t>杨芳谷</t>
  </si>
  <si>
    <t>杨芳良</t>
  </si>
  <si>
    <t>张连美</t>
  </si>
  <si>
    <t>2018-10-11</t>
  </si>
  <si>
    <t>2019-10-10</t>
  </si>
  <si>
    <t>2017-08-16</t>
  </si>
  <si>
    <t>方俊</t>
  </si>
  <si>
    <t>2017-09-26</t>
  </si>
  <si>
    <t>2018-09-25</t>
  </si>
  <si>
    <t>徐金妹</t>
  </si>
  <si>
    <t>诸葛丰德</t>
  </si>
  <si>
    <t>诸葛有亮</t>
  </si>
  <si>
    <t>夏训良</t>
  </si>
  <si>
    <t>宋福莲</t>
  </si>
  <si>
    <t>2018-10-31</t>
  </si>
  <si>
    <t>2020-10-30</t>
  </si>
  <si>
    <t>李仕东</t>
  </si>
  <si>
    <t>谭建英</t>
  </si>
  <si>
    <t>兰美爱</t>
  </si>
  <si>
    <t>陈教轶</t>
  </si>
  <si>
    <t>兰德强</t>
  </si>
  <si>
    <t>王雪兰</t>
  </si>
  <si>
    <t>陈教庭</t>
  </si>
  <si>
    <t>陈菊香</t>
  </si>
  <si>
    <t>陈教田</t>
  </si>
  <si>
    <t>祝希炉</t>
  </si>
  <si>
    <t>兰照海</t>
  </si>
  <si>
    <t>吕贻明</t>
  </si>
  <si>
    <t>梅相国</t>
  </si>
  <si>
    <t>蔡爱娣</t>
  </si>
  <si>
    <t>蔡福旺</t>
  </si>
  <si>
    <t>蔡善兵</t>
  </si>
  <si>
    <t>吴冬仙</t>
  </si>
  <si>
    <t>李春荣</t>
  </si>
  <si>
    <t>汪功萍</t>
  </si>
  <si>
    <t>夏爱莲</t>
  </si>
  <si>
    <t>陈浩</t>
  </si>
  <si>
    <t>汪功兴</t>
  </si>
  <si>
    <t>高传明</t>
  </si>
  <si>
    <t>徐桂花</t>
  </si>
  <si>
    <t>郑义富</t>
  </si>
  <si>
    <t>蔡福琴</t>
  </si>
  <si>
    <t>叶礼方</t>
  </si>
  <si>
    <t>梅相华</t>
  </si>
  <si>
    <t>叶翠金</t>
  </si>
  <si>
    <t>蔡福明</t>
  </si>
  <si>
    <t>徐绿</t>
  </si>
  <si>
    <t>郑景湖</t>
  </si>
  <si>
    <t>徐有奇</t>
  </si>
  <si>
    <t>叶福明</t>
  </si>
  <si>
    <t>朱国金</t>
  </si>
  <si>
    <t>杨仁春</t>
  </si>
  <si>
    <t>朱国荣</t>
  </si>
  <si>
    <t>邱元女</t>
  </si>
  <si>
    <t>廖兴飚</t>
  </si>
  <si>
    <t>陈祖林</t>
  </si>
  <si>
    <t>方绍波</t>
  </si>
  <si>
    <t>黄荣花</t>
  </si>
  <si>
    <t>陈菊春</t>
  </si>
  <si>
    <t>陈光荣</t>
  </si>
  <si>
    <t>谢云仙</t>
  </si>
  <si>
    <t>方调炎</t>
  </si>
  <si>
    <t>汪相华</t>
  </si>
  <si>
    <t>徐乃水</t>
  </si>
  <si>
    <t>徐雪妹</t>
  </si>
  <si>
    <t>黎庆亮</t>
  </si>
  <si>
    <t>郭大纲</t>
  </si>
  <si>
    <t>刘小英</t>
  </si>
  <si>
    <t>兰照永</t>
  </si>
  <si>
    <t>林燕</t>
  </si>
  <si>
    <t>兰祖财</t>
  </si>
  <si>
    <t>兰祖华</t>
  </si>
  <si>
    <t>童水仁</t>
  </si>
  <si>
    <t>李积江</t>
  </si>
  <si>
    <t>柯冬英</t>
  </si>
  <si>
    <t>林贻峰</t>
  </si>
  <si>
    <t>兰祖芳</t>
  </si>
  <si>
    <t>周宗太</t>
  </si>
  <si>
    <t>肖爱仙</t>
  </si>
  <si>
    <t>龚元火</t>
  </si>
  <si>
    <t>尤爱梅</t>
  </si>
  <si>
    <t>郑从军</t>
  </si>
  <si>
    <t>林远泉</t>
  </si>
  <si>
    <t>叶新斌</t>
  </si>
  <si>
    <t>汪爱员</t>
  </si>
  <si>
    <t>张秋英</t>
  </si>
  <si>
    <t>候秀芸</t>
  </si>
  <si>
    <t>龚曙英</t>
  </si>
  <si>
    <t>杨承彪</t>
  </si>
  <si>
    <t>徐锦英</t>
  </si>
  <si>
    <t>刘天然</t>
  </si>
  <si>
    <t>罗雪燕</t>
  </si>
  <si>
    <t>徐雪金</t>
  </si>
  <si>
    <t>郑国生</t>
  </si>
  <si>
    <t>杨承洲</t>
  </si>
  <si>
    <t>郑旺福</t>
  </si>
  <si>
    <t>诸桃花</t>
  </si>
  <si>
    <t>郑娇英</t>
  </si>
  <si>
    <t>郑权生</t>
  </si>
  <si>
    <t>郑艳丽</t>
  </si>
  <si>
    <t>帅伟福</t>
  </si>
  <si>
    <t>李淑珍</t>
  </si>
  <si>
    <t>范祖镇</t>
  </si>
  <si>
    <t>侯崇顺</t>
  </si>
  <si>
    <t>潘徽福</t>
  </si>
  <si>
    <t>曾学富</t>
  </si>
  <si>
    <t>吕翌华</t>
  </si>
  <si>
    <t>诸葛海水</t>
  </si>
  <si>
    <t>刘春香</t>
  </si>
  <si>
    <t>潘照亮</t>
  </si>
  <si>
    <t>曾学金</t>
  </si>
  <si>
    <t>范祖汉</t>
  </si>
  <si>
    <t>诸葛峰</t>
  </si>
  <si>
    <t>吕翌明</t>
  </si>
  <si>
    <t>罗伏仙</t>
  </si>
  <si>
    <t>杨国兴</t>
  </si>
  <si>
    <t>潘美清</t>
  </si>
  <si>
    <t>周赵良</t>
  </si>
  <si>
    <t>潘徽苏</t>
  </si>
  <si>
    <t>诸葛绍宁</t>
  </si>
  <si>
    <t>刘美仙</t>
  </si>
  <si>
    <t>潘徽定</t>
  </si>
  <si>
    <t>李修申</t>
  </si>
  <si>
    <t>方兆保</t>
  </si>
  <si>
    <t>夏春生</t>
  </si>
  <si>
    <t>徐恩明</t>
  </si>
  <si>
    <t>夏善浩</t>
  </si>
  <si>
    <t>夏旺生</t>
  </si>
  <si>
    <t>夏善发</t>
  </si>
  <si>
    <t>夏子华</t>
  </si>
  <si>
    <t>李修军</t>
  </si>
  <si>
    <t>徐功勤</t>
  </si>
  <si>
    <t>肖祝英</t>
  </si>
  <si>
    <t>夏新旺</t>
  </si>
  <si>
    <t>宁建阳</t>
  </si>
  <si>
    <t>杨芳</t>
  </si>
  <si>
    <t>李资伟</t>
  </si>
  <si>
    <t>徐功年</t>
  </si>
  <si>
    <t>谭其东</t>
  </si>
  <si>
    <t>李仕发</t>
  </si>
  <si>
    <t>夏云鑫</t>
  </si>
  <si>
    <t>徐贻贵</t>
  </si>
  <si>
    <t>邱灿连</t>
  </si>
  <si>
    <t>陈芳娇</t>
  </si>
  <si>
    <t>郑秀仁</t>
  </si>
  <si>
    <t>王道俊</t>
  </si>
  <si>
    <t>刘爱香</t>
  </si>
  <si>
    <t>陈远华</t>
  </si>
  <si>
    <t>郑水龙</t>
  </si>
  <si>
    <t>邱灿新</t>
  </si>
  <si>
    <t>郑菊花</t>
  </si>
  <si>
    <t>彭六金</t>
  </si>
  <si>
    <t>邱模武</t>
  </si>
  <si>
    <t>谢紫薇</t>
  </si>
  <si>
    <t>郑秀桥</t>
  </si>
  <si>
    <t>汪奇</t>
  </si>
  <si>
    <t>朱贤忠</t>
  </si>
  <si>
    <t>汪水水</t>
  </si>
  <si>
    <t>郑乾高</t>
  </si>
  <si>
    <t>郑金生</t>
  </si>
  <si>
    <t>梁松林</t>
  </si>
  <si>
    <t>汪小位</t>
  </si>
  <si>
    <t>朱淤耀</t>
  </si>
  <si>
    <t>郭珍利</t>
  </si>
  <si>
    <t>郑宝城</t>
  </si>
  <si>
    <t>郑茶香</t>
  </si>
  <si>
    <t>刘巧英</t>
  </si>
  <si>
    <t>徐光坤</t>
  </si>
  <si>
    <t>余太河</t>
  </si>
  <si>
    <t>蔡水华</t>
  </si>
  <si>
    <t>郑六兴</t>
  </si>
  <si>
    <t>郑秀水</t>
  </si>
  <si>
    <t>林仙婻</t>
  </si>
  <si>
    <t>郑小花</t>
  </si>
  <si>
    <t>郑小金</t>
  </si>
  <si>
    <t>纪英满</t>
  </si>
  <si>
    <t>郑良贵</t>
  </si>
  <si>
    <t>徐初香</t>
  </si>
  <si>
    <t>赵月琴</t>
  </si>
  <si>
    <t>刘素英</t>
  </si>
  <si>
    <t>黄兴木</t>
  </si>
  <si>
    <t>梁桂英</t>
  </si>
  <si>
    <t>邱模兴</t>
  </si>
  <si>
    <t>徐永军</t>
  </si>
  <si>
    <t>徐世团</t>
  </si>
  <si>
    <t>徐春莲</t>
  </si>
  <si>
    <t>徐少喜</t>
  </si>
  <si>
    <t>郑庆河</t>
  </si>
  <si>
    <t>徐光水</t>
  </si>
  <si>
    <t>郑良享</t>
  </si>
  <si>
    <t>郑良柱</t>
  </si>
  <si>
    <t>徐光远</t>
  </si>
  <si>
    <t>潘利华</t>
  </si>
  <si>
    <t>邱元生</t>
  </si>
  <si>
    <t>邱元华</t>
  </si>
  <si>
    <t>翁月仙</t>
  </si>
  <si>
    <t>徐诗昌</t>
  </si>
  <si>
    <t>邱全乾</t>
  </si>
  <si>
    <t>郑元太</t>
  </si>
  <si>
    <t>徐冬青</t>
  </si>
  <si>
    <t>张治意</t>
  </si>
  <si>
    <t>徐满东</t>
  </si>
  <si>
    <t>郑米仙</t>
  </si>
  <si>
    <t>郑银生</t>
  </si>
  <si>
    <t>郑祖寿</t>
  </si>
  <si>
    <t>林位仙</t>
  </si>
  <si>
    <t>占泽炎</t>
  </si>
  <si>
    <t>郑彩仙</t>
  </si>
  <si>
    <t>郑小圭</t>
  </si>
  <si>
    <t>徐高松</t>
  </si>
  <si>
    <t>占娟</t>
  </si>
  <si>
    <t>邱元星</t>
  </si>
  <si>
    <t>纪雪琴</t>
  </si>
  <si>
    <t>陈帝仁</t>
  </si>
  <si>
    <t>郑正发</t>
  </si>
  <si>
    <t>陈良河</t>
  </si>
  <si>
    <t>陈良柱</t>
  </si>
  <si>
    <t>徐贻双</t>
  </si>
  <si>
    <t>郑少武</t>
  </si>
  <si>
    <t>郑日进</t>
  </si>
  <si>
    <t>郑来芳</t>
  </si>
  <si>
    <t>陈帝伍</t>
  </si>
  <si>
    <t>郑海水</t>
  </si>
  <si>
    <t>徐绍明</t>
  </si>
  <si>
    <t>夏福珍</t>
  </si>
  <si>
    <t>陈佳妮</t>
  </si>
  <si>
    <t>陈良双</t>
  </si>
  <si>
    <t>朱与红</t>
  </si>
  <si>
    <t>郑树祥</t>
  </si>
  <si>
    <t>徐贻龙</t>
  </si>
  <si>
    <t>徐加田</t>
  </si>
  <si>
    <t>刘秀莲</t>
  </si>
  <si>
    <t>徐如发</t>
  </si>
  <si>
    <t>冯泉兵</t>
  </si>
  <si>
    <t>曾范牛</t>
  </si>
  <si>
    <t>黄小明</t>
  </si>
  <si>
    <t>张晓芳</t>
  </si>
  <si>
    <t>陈彩梅</t>
  </si>
  <si>
    <t>付耀兴</t>
  </si>
  <si>
    <t>汤小松</t>
  </si>
  <si>
    <t>徐桂荣</t>
  </si>
  <si>
    <t>李维才</t>
  </si>
  <si>
    <t>夏水娇</t>
  </si>
  <si>
    <t>吕常基</t>
  </si>
  <si>
    <t>曾桃花</t>
  </si>
  <si>
    <t>邱素娇</t>
  </si>
  <si>
    <t>龚干丽</t>
  </si>
  <si>
    <t>徐月英</t>
  </si>
  <si>
    <t>黄良飞</t>
  </si>
  <si>
    <t>高维军</t>
  </si>
  <si>
    <t>郑奀梅</t>
  </si>
  <si>
    <t>鲍代富</t>
  </si>
  <si>
    <t>李炳松</t>
  </si>
  <si>
    <t>陈美丽</t>
  </si>
  <si>
    <t>2019-10-28</t>
  </si>
  <si>
    <t>张秀英</t>
  </si>
  <si>
    <t>2019-10-27</t>
  </si>
  <si>
    <t>邱模春</t>
  </si>
  <si>
    <t>黄美秀</t>
  </si>
  <si>
    <t>沈爱娥</t>
  </si>
  <si>
    <t>吕茶英</t>
  </si>
  <si>
    <t>罗贤德</t>
  </si>
  <si>
    <t>徐启松</t>
  </si>
  <si>
    <t>2019-10-26</t>
  </si>
  <si>
    <t>邱模奎</t>
  </si>
  <si>
    <t>2018-02-05</t>
  </si>
  <si>
    <t>2019-02-01</t>
  </si>
  <si>
    <t>刘建锋</t>
  </si>
  <si>
    <t>刘仕河</t>
  </si>
  <si>
    <t>徐启旺</t>
  </si>
  <si>
    <t>张冬冬</t>
  </si>
  <si>
    <t>邱源福</t>
  </si>
  <si>
    <t>鄢泽树</t>
  </si>
  <si>
    <t>徐启满</t>
  </si>
  <si>
    <t>叶礼水</t>
  </si>
  <si>
    <t>廖晓春</t>
  </si>
  <si>
    <t>黄行机</t>
  </si>
  <si>
    <t>2019-10-30</t>
  </si>
  <si>
    <t>郑彩琴</t>
  </si>
  <si>
    <t>张乐秀</t>
  </si>
  <si>
    <t>徐琴娜</t>
  </si>
  <si>
    <t>齐良伍</t>
  </si>
  <si>
    <t>罗自群</t>
  </si>
  <si>
    <t>2018.12.22</t>
  </si>
  <si>
    <t>罗自荣</t>
  </si>
  <si>
    <t>2018.12.23</t>
  </si>
  <si>
    <t>郑孝林</t>
  </si>
  <si>
    <t>2018.12.24</t>
  </si>
  <si>
    <t>金山支行</t>
  </si>
  <si>
    <t>水南街道</t>
  </si>
  <si>
    <t>2020-02-26</t>
  </si>
  <si>
    <t>2020-02-23</t>
  </si>
  <si>
    <t>2020-02-27</t>
  </si>
  <si>
    <t>2018-10-25</t>
  </si>
  <si>
    <t>2020-04-24</t>
  </si>
  <si>
    <t>2020-02-28</t>
  </si>
  <si>
    <t>秦峰镇</t>
  </si>
  <si>
    <t>刘志飞</t>
  </si>
  <si>
    <t>占桂芳</t>
  </si>
  <si>
    <t>郑德光</t>
  </si>
  <si>
    <t>郑凤珍</t>
  </si>
  <si>
    <t>徐水金</t>
  </si>
  <si>
    <t>吴加旺</t>
  </si>
  <si>
    <t>刘和厚</t>
  </si>
  <si>
    <t>郑厚清</t>
  </si>
  <si>
    <t>吴国峰</t>
  </si>
  <si>
    <t>郑小平</t>
  </si>
  <si>
    <t>吴仕顺</t>
  </si>
  <si>
    <t>郑少平</t>
  </si>
  <si>
    <t>郑宜兴</t>
  </si>
  <si>
    <t>刘光发</t>
  </si>
  <si>
    <t>余连水</t>
  </si>
  <si>
    <t>杨杏英</t>
  </si>
  <si>
    <t>吴志旺</t>
  </si>
  <si>
    <t>吴振松</t>
  </si>
  <si>
    <t>刘昌炎</t>
  </si>
  <si>
    <t>吴三福</t>
  </si>
  <si>
    <t>郑厚丰</t>
  </si>
  <si>
    <t>吴芳仙</t>
  </si>
  <si>
    <t>杨春英</t>
  </si>
  <si>
    <t>徐容花</t>
  </si>
  <si>
    <t>郑贵女</t>
  </si>
  <si>
    <t>翁获水</t>
  </si>
  <si>
    <t>刘金娜</t>
  </si>
  <si>
    <t>翁春平</t>
  </si>
  <si>
    <t>翁俊福</t>
  </si>
  <si>
    <t>翁春辉</t>
  </si>
  <si>
    <t>张炳标</t>
  </si>
  <si>
    <t>郑发荣</t>
  </si>
  <si>
    <t>张利仙</t>
  </si>
  <si>
    <t>谢金爱</t>
  </si>
  <si>
    <t>黄玉林</t>
  </si>
  <si>
    <t>黄玉贵</t>
  </si>
  <si>
    <t>刘制敏</t>
  </si>
  <si>
    <t>刘制彪</t>
  </si>
  <si>
    <t>翁制能</t>
  </si>
  <si>
    <t>刘初一</t>
  </si>
  <si>
    <t>刘腮炎</t>
  </si>
  <si>
    <t>翁获清</t>
  </si>
  <si>
    <t>郑芳友</t>
  </si>
  <si>
    <t>郑银花</t>
  </si>
  <si>
    <t>郑正强</t>
  </si>
  <si>
    <t>卢发水</t>
  </si>
  <si>
    <t>卢小华</t>
  </si>
  <si>
    <t>翁叶科</t>
  </si>
  <si>
    <t>郑永平</t>
  </si>
  <si>
    <t>郑永补</t>
  </si>
  <si>
    <t>郑永博</t>
  </si>
  <si>
    <t>郑正焕</t>
  </si>
  <si>
    <t>郑永清</t>
  </si>
  <si>
    <t>郑芳海</t>
  </si>
  <si>
    <t>郑芳禄</t>
  </si>
  <si>
    <t>翁金菊</t>
  </si>
  <si>
    <t>郑泽华</t>
  </si>
  <si>
    <t>邱荣富</t>
  </si>
  <si>
    <t>芮树良</t>
  </si>
  <si>
    <t>邱永寿</t>
  </si>
  <si>
    <t>王才松</t>
  </si>
  <si>
    <t>翁春文</t>
  </si>
  <si>
    <t>郑振堂</t>
  </si>
  <si>
    <t>张家亮</t>
  </si>
  <si>
    <t>王银光</t>
  </si>
  <si>
    <t>王宝连</t>
  </si>
  <si>
    <t>翁制初</t>
  </si>
  <si>
    <t>王银定</t>
  </si>
  <si>
    <t>翁堂正</t>
  </si>
  <si>
    <t>熊春菊</t>
  </si>
  <si>
    <t>刘海满</t>
  </si>
  <si>
    <t>祝荣海</t>
  </si>
  <si>
    <t>杨如福</t>
  </si>
  <si>
    <t>郑小翠</t>
  </si>
  <si>
    <t>余续忠</t>
  </si>
  <si>
    <t>周四年</t>
  </si>
  <si>
    <t>余续芳</t>
  </si>
  <si>
    <t>余宝花</t>
  </si>
  <si>
    <t>符臣太</t>
  </si>
  <si>
    <t>郑厚宾</t>
  </si>
  <si>
    <t>王香芸</t>
  </si>
  <si>
    <t>刘桂女</t>
  </si>
  <si>
    <t>叶凤莲</t>
  </si>
  <si>
    <t>郑厚忠</t>
  </si>
  <si>
    <t>朱凤娇</t>
  </si>
  <si>
    <t>赵珍卿</t>
  </si>
  <si>
    <t>刘春英</t>
  </si>
  <si>
    <t>周其须</t>
  </si>
  <si>
    <t>朱茶花</t>
  </si>
  <si>
    <t>李兰娇</t>
  </si>
  <si>
    <t>翁丽香</t>
  </si>
  <si>
    <t>杨东女</t>
  </si>
  <si>
    <t>管月香</t>
  </si>
  <si>
    <t>江松海</t>
  </si>
  <si>
    <t>赵智俊</t>
  </si>
  <si>
    <t>赵元寿</t>
  </si>
  <si>
    <t>郑德盛</t>
  </si>
  <si>
    <t>姜珍花</t>
  </si>
  <si>
    <t>周翔</t>
  </si>
  <si>
    <t>杨荷花</t>
  </si>
  <si>
    <t>柯宝珠</t>
  </si>
  <si>
    <t>罗冬火</t>
  </si>
  <si>
    <t>王加良</t>
  </si>
  <si>
    <t>郑培盛</t>
  </si>
  <si>
    <t>2017-05-15</t>
  </si>
  <si>
    <t>2018-05-12</t>
  </si>
  <si>
    <t>2020-12-13</t>
  </si>
  <si>
    <t>柯诗平</t>
  </si>
  <si>
    <t>2017-12-21</t>
  </si>
  <si>
    <t>龚元良</t>
  </si>
  <si>
    <t>2020-12-28</t>
  </si>
  <si>
    <t>郑飞军</t>
  </si>
  <si>
    <t>2018-01-22</t>
  </si>
  <si>
    <t>2021-01-18</t>
  </si>
  <si>
    <t>林冬荣</t>
  </si>
  <si>
    <t>2018-03-29</t>
  </si>
  <si>
    <t>2021-01-23</t>
  </si>
  <si>
    <t>赵正海</t>
  </si>
  <si>
    <t>高位华</t>
  </si>
  <si>
    <t>张友江</t>
  </si>
  <si>
    <t>赵立双</t>
  </si>
  <si>
    <t>赵凯悦</t>
  </si>
  <si>
    <t>张雅兴</t>
  </si>
  <si>
    <t>郑加望</t>
  </si>
  <si>
    <t>郑乐金</t>
  </si>
  <si>
    <t>张亚松</t>
  </si>
  <si>
    <t>郑乐龙</t>
  </si>
  <si>
    <t>姬宝英</t>
  </si>
  <si>
    <t>夏冬梅</t>
  </si>
  <si>
    <t>郑光忠</t>
  </si>
  <si>
    <t>周水泉</t>
  </si>
  <si>
    <t>黄克兴</t>
  </si>
  <si>
    <t>郑资生</t>
  </si>
  <si>
    <t>占福良</t>
  </si>
  <si>
    <t>张雅信</t>
  </si>
  <si>
    <t>曾祥水</t>
  </si>
  <si>
    <t>罗维光</t>
  </si>
  <si>
    <t>徐忠兵</t>
  </si>
  <si>
    <t>刘小满</t>
  </si>
  <si>
    <t>王小仙</t>
  </si>
  <si>
    <t>宋振高</t>
  </si>
  <si>
    <t>林永胜</t>
  </si>
  <si>
    <t>冯奀彩</t>
  </si>
  <si>
    <t>诸葛春仙</t>
  </si>
  <si>
    <t>徐毓良</t>
  </si>
  <si>
    <t>陈冬女</t>
  </si>
  <si>
    <t>李忠森</t>
  </si>
  <si>
    <t>祝志卫</t>
  </si>
  <si>
    <t>郑有海</t>
  </si>
  <si>
    <t>郑林仙</t>
  </si>
  <si>
    <t>郑彩源</t>
  </si>
  <si>
    <t>赵香美</t>
  </si>
  <si>
    <t>余雪英</t>
  </si>
  <si>
    <t>王月莲</t>
  </si>
  <si>
    <t>叶雪梅</t>
  </si>
  <si>
    <t>刘花娜</t>
  </si>
  <si>
    <t>郑泽民</t>
  </si>
  <si>
    <t>杨小芝</t>
  </si>
  <si>
    <t>郑桂香</t>
  </si>
  <si>
    <t>郑泽毛</t>
  </si>
  <si>
    <t>郑有旺</t>
  </si>
  <si>
    <t>黎连河</t>
  </si>
  <si>
    <t>郑行洪</t>
  </si>
  <si>
    <t>郑常开</t>
  </si>
  <si>
    <t>杨维斌</t>
  </si>
  <si>
    <t>林玉珍</t>
  </si>
  <si>
    <t>王道超</t>
  </si>
  <si>
    <t>王道雨</t>
  </si>
  <si>
    <t>郑乐华</t>
  </si>
  <si>
    <t>张剑位</t>
  </si>
  <si>
    <t>柯诗书</t>
  </si>
  <si>
    <t>柯维来</t>
  </si>
  <si>
    <t>龚映</t>
  </si>
  <si>
    <t>吴和顺</t>
  </si>
  <si>
    <t>张文辉</t>
  </si>
  <si>
    <t>柯维兴</t>
  </si>
  <si>
    <t>刘荣华</t>
  </si>
  <si>
    <t>刘在年</t>
  </si>
  <si>
    <t>陈声华</t>
  </si>
  <si>
    <t>张杏仙</t>
  </si>
  <si>
    <t>王宗标</t>
  </si>
  <si>
    <t>陈声孝</t>
  </si>
  <si>
    <t>王宗发</t>
  </si>
  <si>
    <t>杨维清</t>
  </si>
  <si>
    <t>前进支行</t>
  </si>
  <si>
    <t>潘徽明</t>
  </si>
  <si>
    <t>2020.11.25</t>
  </si>
  <si>
    <t>杨必划</t>
  </si>
  <si>
    <t>2020.12.21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</si>
</sst>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000_);[Red]\(0.0000000\)"/>
    <numFmt numFmtId="178" formatCode="yyyy/mm/dd;@"/>
    <numFmt numFmtId="179" formatCode="0.0_ "/>
    <numFmt numFmtId="180" formatCode="yyyy/m/d;@"/>
    <numFmt numFmtId="181" formatCode="0.00_ "/>
    <numFmt numFmtId="182" formatCode="0.00;[Red]0.00"/>
  </numFmts>
  <fonts count="5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1"/>
      <name val="宋体"/>
      <charset val="134"/>
      <scheme val="minor"/>
    </font>
    <font>
      <sz val="11"/>
      <name val="宋体"/>
      <charset val="0"/>
    </font>
    <font>
      <sz val="11"/>
      <color rgb="FFFF0000"/>
      <name val="宋体"/>
      <charset val="0"/>
    </font>
    <font>
      <sz val="9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2"/>
      <name val="宋体"/>
      <charset val="0"/>
    </font>
    <font>
      <sz val="12"/>
      <name val="宋体"/>
      <charset val="0"/>
      <scheme val="minor"/>
    </font>
    <font>
      <sz val="10"/>
      <name val="Arial"/>
      <charset val="0"/>
    </font>
    <font>
      <sz val="11"/>
      <name val="Arial"/>
      <charset val="0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3" applyNumberFormat="0" applyAlignment="0" applyProtection="0">
      <alignment vertical="center"/>
    </xf>
    <xf numFmtId="0" fontId="43" fillId="6" borderId="14" applyNumberFormat="0" applyAlignment="0" applyProtection="0">
      <alignment vertical="center"/>
    </xf>
    <xf numFmtId="0" fontId="44" fillId="6" borderId="13" applyNumberFormat="0" applyAlignment="0" applyProtection="0">
      <alignment vertical="center"/>
    </xf>
    <xf numFmtId="0" fontId="45" fillId="7" borderId="15" applyNumberFormat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2" fillId="0" borderId="0" applyNumberFormat="0" applyFont="0" applyFill="0" applyBorder="0" applyAlignment="0" applyProtection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>
      <alignment vertical="center"/>
    </xf>
    <xf numFmtId="0" fontId="4" fillId="0" borderId="0">
      <alignment vertical="center"/>
    </xf>
  </cellStyleXfs>
  <cellXfs count="172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/>
    </xf>
    <xf numFmtId="0" fontId="4" fillId="0" borderId="1" xfId="57" applyNumberFormat="1" applyFont="1" applyFill="1" applyBorder="1" applyAlignment="1">
      <alignment horizontal="center"/>
    </xf>
    <xf numFmtId="0" fontId="4" fillId="0" borderId="1" xfId="58" applyNumberFormat="1" applyFont="1" applyFill="1" applyBorder="1" applyAlignment="1">
      <alignment horizontal="center"/>
    </xf>
    <xf numFmtId="0" fontId="4" fillId="2" borderId="1" xfId="56" applyNumberFormat="1" applyFont="1" applyFill="1" applyBorder="1" applyAlignment="1">
      <alignment horizontal="center"/>
    </xf>
    <xf numFmtId="0" fontId="4" fillId="2" borderId="1" xfId="57" applyNumberFormat="1" applyFont="1" applyFill="1" applyBorder="1" applyAlignment="1">
      <alignment horizontal="center"/>
    </xf>
    <xf numFmtId="0" fontId="4" fillId="2" borderId="1" xfId="58" applyNumberFormat="1" applyFont="1" applyFill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/>
    </xf>
    <xf numFmtId="14" fontId="4" fillId="0" borderId="1" xfId="56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8" fillId="0" borderId="1" xfId="59" applyNumberFormat="1" applyFont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/>
    </xf>
    <xf numFmtId="0" fontId="8" fillId="0" borderId="1" xfId="59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4" fillId="0" borderId="1" xfId="59" applyNumberFormat="1" applyFont="1" applyFill="1" applyBorder="1" applyAlignment="1">
      <alignment horizontal="center"/>
    </xf>
    <xf numFmtId="176" fontId="1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56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3" fillId="0" borderId="1" xfId="56" applyNumberFormat="1" applyFont="1" applyFill="1" applyBorder="1" applyAlignment="1">
      <alignment horizontal="center"/>
    </xf>
    <xf numFmtId="0" fontId="13" fillId="0" borderId="1" xfId="56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59" applyBorder="1" applyAlignment="1">
      <alignment horizontal="center" vertical="center"/>
    </xf>
    <xf numFmtId="0" fontId="0" fillId="0" borderId="1" xfId="59" applyBorder="1" applyAlignment="1">
      <alignment vertical="center" wrapText="1"/>
    </xf>
    <xf numFmtId="0" fontId="4" fillId="0" borderId="1" xfId="49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4" fillId="0" borderId="1" xfId="6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2" fillId="0" borderId="1" xfId="56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56" applyNumberFormat="1" applyFont="1" applyFill="1" applyBorder="1" applyAlignment="1"/>
    <xf numFmtId="0" fontId="13" fillId="0" borderId="1" xfId="56" applyNumberFormat="1" applyFont="1" applyFill="1" applyBorder="1" applyAlignment="1"/>
    <xf numFmtId="0" fontId="14" fillId="2" borderId="1" xfId="56" applyNumberFormat="1" applyFont="1" applyFill="1" applyBorder="1" applyAlignment="1"/>
    <xf numFmtId="0" fontId="15" fillId="2" borderId="1" xfId="56" applyNumberFormat="1" applyFont="1" applyFill="1" applyBorder="1" applyAlignment="1"/>
    <xf numFmtId="0" fontId="12" fillId="2" borderId="1" xfId="56" applyNumberFormat="1" applyFont="1" applyFill="1" applyBorder="1" applyAlignment="1"/>
    <xf numFmtId="0" fontId="13" fillId="2" borderId="1" xfId="56" applyNumberFormat="1" applyFont="1" applyFill="1" applyBorder="1" applyAlignment="1"/>
    <xf numFmtId="0" fontId="13" fillId="2" borderId="4" xfId="56" applyNumberFormat="1" applyFont="1" applyFill="1" applyBorder="1" applyAlignment="1"/>
    <xf numFmtId="0" fontId="12" fillId="0" borderId="4" xfId="56" applyNumberFormat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81" fontId="17" fillId="0" borderId="9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vertical="center"/>
    </xf>
    <xf numFmtId="180" fontId="25" fillId="0" borderId="1" xfId="0" applyNumberFormat="1" applyFont="1" applyFill="1" applyBorder="1" applyAlignment="1">
      <alignment horizontal="center" vertical="center"/>
    </xf>
    <xf numFmtId="182" fontId="26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182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180" fontId="25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0" fillId="0" borderId="1" xfId="0" applyNumberFormat="1" applyFont="1" applyFill="1" applyBorder="1" applyAlignment="1" quotePrefix="1">
      <alignment horizontal="center" vertical="center"/>
    </xf>
    <xf numFmtId="0" fontId="25" fillId="0" borderId="1" xfId="0" applyNumberFormat="1" applyFont="1" applyFill="1" applyBorder="1" applyAlignment="1" quotePrefix="1">
      <alignment vertical="center"/>
    </xf>
    <xf numFmtId="0" fontId="25" fillId="0" borderId="1" xfId="0" applyNumberFormat="1" applyFont="1" applyFill="1" applyBorder="1" applyAlignment="1" quotePrefix="1">
      <alignment horizontal="center" vertical="center"/>
    </xf>
    <xf numFmtId="0" fontId="30" fillId="0" borderId="1" xfId="0" applyNumberFormat="1" applyFont="1" applyFill="1" applyBorder="1" applyAlignment="1" quotePrefix="1">
      <alignment horizontal="center" vertical="center"/>
    </xf>
    <xf numFmtId="0" fontId="33" fillId="0" borderId="1" xfId="0" applyNumberFormat="1" applyFont="1" applyFill="1" applyBorder="1" applyAlignment="1" quotePrefix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8" xfId="51"/>
    <cellStyle name="常规 6 2" xfId="52"/>
    <cellStyle name="常规 9" xfId="53"/>
    <cellStyle name="常规 7 2" xfId="54"/>
    <cellStyle name="常规 2 2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43"/>
  <sheetViews>
    <sheetView tabSelected="1" topLeftCell="A320" workbookViewId="0">
      <selection activeCell="P1" sqref="P$1:P$1048576"/>
    </sheetView>
  </sheetViews>
  <sheetFormatPr defaultColWidth="9" defaultRowHeight="18" customHeight="1"/>
  <cols>
    <col min="1" max="1" width="4.75" style="102" customWidth="1"/>
    <col min="2" max="2" width="10.75" style="103" customWidth="1"/>
    <col min="3" max="3" width="10.75" style="102" customWidth="1"/>
    <col min="4" max="4" width="9.625" style="102" customWidth="1"/>
    <col min="5" max="5" width="20.625" style="104" customWidth="1"/>
    <col min="6" max="7" width="11.5" style="102" customWidth="1"/>
    <col min="8" max="8" width="10.375" style="102" customWidth="1"/>
    <col min="9" max="9" width="7.5" style="102" customWidth="1"/>
    <col min="10" max="10" width="11.25" style="102" customWidth="1"/>
    <col min="11" max="11" width="10.25" style="105" customWidth="1"/>
    <col min="12" max="12" width="9.25" style="99" customWidth="1"/>
    <col min="13" max="13" width="13.875" style="99" customWidth="1"/>
    <col min="14" max="14" width="12.75" style="106" customWidth="1"/>
    <col min="15" max="16384" width="9" style="99"/>
  </cols>
  <sheetData>
    <row r="1" customHeight="1" spans="1:2">
      <c r="A1" s="107" t="s">
        <v>0</v>
      </c>
      <c r="B1" s="107"/>
    </row>
    <row r="2" customHeight="1" spans="1:1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customHeight="1" spans="1:13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21"/>
      <c r="M3" s="99" t="s">
        <v>2</v>
      </c>
    </row>
    <row r="4" customHeight="1" spans="1:14">
      <c r="A4" s="84" t="s">
        <v>3</v>
      </c>
      <c r="B4" s="111" t="s">
        <v>4</v>
      </c>
      <c r="C4" s="84" t="s">
        <v>5</v>
      </c>
      <c r="D4" s="84" t="s">
        <v>6</v>
      </c>
      <c r="E4" s="112" t="s">
        <v>7</v>
      </c>
      <c r="F4" s="84" t="s">
        <v>8</v>
      </c>
      <c r="G4" s="84" t="s">
        <v>9</v>
      </c>
      <c r="H4" s="84" t="s">
        <v>10</v>
      </c>
      <c r="I4" s="84" t="s">
        <v>11</v>
      </c>
      <c r="J4" s="84" t="s">
        <v>12</v>
      </c>
      <c r="K4" s="122" t="s">
        <v>13</v>
      </c>
      <c r="L4" s="84" t="s">
        <v>14</v>
      </c>
      <c r="M4" s="84" t="s">
        <v>15</v>
      </c>
      <c r="N4" s="84" t="s">
        <v>16</v>
      </c>
    </row>
    <row r="5" s="100" customFormat="1" customHeight="1" spans="1:14">
      <c r="A5" s="113">
        <v>1</v>
      </c>
      <c r="B5" s="113" t="s">
        <v>17</v>
      </c>
      <c r="C5" s="113" t="s">
        <v>18</v>
      </c>
      <c r="D5" s="113" t="s">
        <v>19</v>
      </c>
      <c r="E5" s="113" t="s">
        <v>20</v>
      </c>
      <c r="F5" s="114">
        <v>44827</v>
      </c>
      <c r="G5" s="115">
        <v>45922</v>
      </c>
      <c r="H5" s="113">
        <v>50000</v>
      </c>
      <c r="I5" s="113">
        <v>4.3</v>
      </c>
      <c r="J5" s="123">
        <v>45281</v>
      </c>
      <c r="K5" s="124">
        <v>2179.87</v>
      </c>
      <c r="L5" s="125">
        <v>2179.86</v>
      </c>
      <c r="M5" s="113">
        <v>0.01</v>
      </c>
      <c r="N5" s="126"/>
    </row>
    <row r="6" s="100" customFormat="1" customHeight="1" spans="1:14">
      <c r="A6" s="113">
        <v>2</v>
      </c>
      <c r="B6" s="113" t="s">
        <v>17</v>
      </c>
      <c r="C6" s="113" t="s">
        <v>18</v>
      </c>
      <c r="D6" s="113" t="s">
        <v>21</v>
      </c>
      <c r="E6" s="113" t="s">
        <v>22</v>
      </c>
      <c r="F6" s="114">
        <v>45072</v>
      </c>
      <c r="G6" s="115">
        <v>45437</v>
      </c>
      <c r="H6" s="113">
        <v>50000</v>
      </c>
      <c r="I6" s="113">
        <v>3.65</v>
      </c>
      <c r="J6" s="123">
        <v>45281</v>
      </c>
      <c r="K6" s="124">
        <v>1059.53</v>
      </c>
      <c r="L6" s="125">
        <v>1059.51</v>
      </c>
      <c r="M6" s="113">
        <v>0.02</v>
      </c>
      <c r="N6" s="126"/>
    </row>
    <row r="7" s="100" customFormat="1" customHeight="1" spans="1:14">
      <c r="A7" s="113">
        <v>3</v>
      </c>
      <c r="B7" s="113" t="s">
        <v>17</v>
      </c>
      <c r="C7" s="113" t="s">
        <v>18</v>
      </c>
      <c r="D7" s="113" t="s">
        <v>23</v>
      </c>
      <c r="E7" s="113" t="s">
        <v>24</v>
      </c>
      <c r="F7" s="114">
        <v>45072</v>
      </c>
      <c r="G7" s="115">
        <v>45437</v>
      </c>
      <c r="H7" s="113">
        <v>25000</v>
      </c>
      <c r="I7" s="113">
        <v>3.65</v>
      </c>
      <c r="J7" s="123">
        <v>45281</v>
      </c>
      <c r="K7" s="124">
        <v>529.77</v>
      </c>
      <c r="L7" s="125">
        <v>529.76</v>
      </c>
      <c r="M7" s="113">
        <v>0.01</v>
      </c>
      <c r="N7" s="126"/>
    </row>
    <row r="8" s="100" customFormat="1" customHeight="1" spans="1:14">
      <c r="A8" s="113">
        <v>4</v>
      </c>
      <c r="B8" s="113" t="s">
        <v>17</v>
      </c>
      <c r="C8" s="113" t="s">
        <v>18</v>
      </c>
      <c r="D8" s="113" t="s">
        <v>25</v>
      </c>
      <c r="E8" s="113" t="s">
        <v>26</v>
      </c>
      <c r="F8" s="114">
        <v>44827</v>
      </c>
      <c r="G8" s="115">
        <v>45922</v>
      </c>
      <c r="H8" s="113">
        <v>50000</v>
      </c>
      <c r="I8" s="113">
        <v>4.3</v>
      </c>
      <c r="J8" s="123">
        <v>45281</v>
      </c>
      <c r="K8" s="124">
        <v>2179.87</v>
      </c>
      <c r="L8" s="125">
        <v>2179.86</v>
      </c>
      <c r="M8" s="113">
        <v>0.01</v>
      </c>
      <c r="N8" s="126"/>
    </row>
    <row r="9" s="100" customFormat="1" customHeight="1" spans="1:14">
      <c r="A9" s="113">
        <v>5</v>
      </c>
      <c r="B9" s="113" t="s">
        <v>17</v>
      </c>
      <c r="C9" s="113" t="s">
        <v>18</v>
      </c>
      <c r="D9" s="113" t="s">
        <v>27</v>
      </c>
      <c r="E9" s="113" t="s">
        <v>28</v>
      </c>
      <c r="F9" s="114">
        <v>45035</v>
      </c>
      <c r="G9" s="115">
        <v>45400</v>
      </c>
      <c r="H9" s="113">
        <v>50000</v>
      </c>
      <c r="I9" s="113">
        <v>3.65</v>
      </c>
      <c r="J9" s="123">
        <v>45281</v>
      </c>
      <c r="K9" s="124">
        <v>1247.1</v>
      </c>
      <c r="L9" s="125">
        <v>1247.08</v>
      </c>
      <c r="M9" s="113">
        <v>0.02</v>
      </c>
      <c r="N9" s="126"/>
    </row>
    <row r="10" s="101" customFormat="1" customHeight="1" spans="1:14">
      <c r="A10" s="113">
        <v>6</v>
      </c>
      <c r="B10" s="113" t="s">
        <v>17</v>
      </c>
      <c r="C10" s="113" t="s">
        <v>18</v>
      </c>
      <c r="D10" s="113" t="s">
        <v>29</v>
      </c>
      <c r="E10" s="113" t="s">
        <v>30</v>
      </c>
      <c r="F10" s="114">
        <v>45022</v>
      </c>
      <c r="G10" s="115">
        <v>45387</v>
      </c>
      <c r="H10" s="113">
        <v>40000</v>
      </c>
      <c r="I10" s="113">
        <v>3.65</v>
      </c>
      <c r="J10" s="123">
        <v>45281</v>
      </c>
      <c r="K10" s="124">
        <v>1050.4</v>
      </c>
      <c r="L10" s="125">
        <v>1050.39</v>
      </c>
      <c r="M10" s="113">
        <v>0.01</v>
      </c>
      <c r="N10" s="127"/>
    </row>
    <row r="11" s="101" customFormat="1" customHeight="1" spans="1:14">
      <c r="A11" s="113">
        <v>7</v>
      </c>
      <c r="B11" s="113" t="s">
        <v>17</v>
      </c>
      <c r="C11" s="113" t="s">
        <v>18</v>
      </c>
      <c r="D11" s="113" t="s">
        <v>31</v>
      </c>
      <c r="E11" s="113" t="s">
        <v>32</v>
      </c>
      <c r="F11" s="114">
        <v>44827</v>
      </c>
      <c r="G11" s="115">
        <v>45922</v>
      </c>
      <c r="H11" s="113">
        <v>50000</v>
      </c>
      <c r="I11" s="113">
        <v>4.3</v>
      </c>
      <c r="J11" s="123">
        <v>45281</v>
      </c>
      <c r="K11" s="124">
        <v>2179.87</v>
      </c>
      <c r="L11" s="125">
        <v>2179.86</v>
      </c>
      <c r="M11" s="113">
        <v>0.01</v>
      </c>
      <c r="N11" s="127"/>
    </row>
    <row r="12" customHeight="1" spans="1:14">
      <c r="A12" s="113">
        <v>8</v>
      </c>
      <c r="B12" s="113" t="s">
        <v>17</v>
      </c>
      <c r="C12" s="113" t="s">
        <v>18</v>
      </c>
      <c r="D12" s="113" t="s">
        <v>33</v>
      </c>
      <c r="E12" s="113" t="s">
        <v>34</v>
      </c>
      <c r="F12" s="114">
        <v>44827</v>
      </c>
      <c r="G12" s="115">
        <v>45922</v>
      </c>
      <c r="H12" s="113">
        <v>50000</v>
      </c>
      <c r="I12" s="113">
        <v>4.3</v>
      </c>
      <c r="J12" s="123">
        <v>45281</v>
      </c>
      <c r="K12" s="124">
        <v>2179.87</v>
      </c>
      <c r="L12" s="125">
        <v>2179.86</v>
      </c>
      <c r="M12" s="113">
        <v>0.01</v>
      </c>
      <c r="N12" s="126"/>
    </row>
    <row r="13" customHeight="1" spans="1:14">
      <c r="A13" s="113">
        <v>9</v>
      </c>
      <c r="B13" s="113" t="s">
        <v>17</v>
      </c>
      <c r="C13" s="113" t="s">
        <v>35</v>
      </c>
      <c r="D13" s="113" t="s">
        <v>36</v>
      </c>
      <c r="E13" s="113" t="s">
        <v>37</v>
      </c>
      <c r="F13" s="114">
        <v>44824</v>
      </c>
      <c r="G13" s="115">
        <v>45919</v>
      </c>
      <c r="H13" s="113">
        <v>50000</v>
      </c>
      <c r="I13" s="113">
        <v>4.3</v>
      </c>
      <c r="J13" s="123">
        <v>45281</v>
      </c>
      <c r="K13" s="124">
        <v>2179.87</v>
      </c>
      <c r="L13" s="125">
        <v>2179.86</v>
      </c>
      <c r="M13" s="113">
        <v>0.01</v>
      </c>
      <c r="N13" s="126"/>
    </row>
    <row r="14" customHeight="1" spans="1:14">
      <c r="A14" s="113">
        <v>10</v>
      </c>
      <c r="B14" s="113" t="s">
        <v>17</v>
      </c>
      <c r="C14" s="113" t="s">
        <v>18</v>
      </c>
      <c r="D14" s="113" t="s">
        <v>38</v>
      </c>
      <c r="E14" s="113" t="s">
        <v>39</v>
      </c>
      <c r="F14" s="114">
        <v>44827</v>
      </c>
      <c r="G14" s="115">
        <v>45922</v>
      </c>
      <c r="H14" s="113">
        <v>50000</v>
      </c>
      <c r="I14" s="113">
        <v>4.3</v>
      </c>
      <c r="J14" s="123">
        <v>45281</v>
      </c>
      <c r="K14" s="124">
        <v>2179.87</v>
      </c>
      <c r="L14" s="125">
        <v>2179.86</v>
      </c>
      <c r="M14" s="113">
        <v>0.01</v>
      </c>
      <c r="N14" s="126"/>
    </row>
    <row r="15" customHeight="1" spans="1:14">
      <c r="A15" s="113">
        <v>11</v>
      </c>
      <c r="B15" s="113" t="s">
        <v>17</v>
      </c>
      <c r="C15" s="113" t="s">
        <v>18</v>
      </c>
      <c r="D15" s="113" t="s">
        <v>40</v>
      </c>
      <c r="E15" s="113" t="s">
        <v>41</v>
      </c>
      <c r="F15" s="114">
        <v>45012</v>
      </c>
      <c r="G15" s="115">
        <v>45377</v>
      </c>
      <c r="H15" s="113">
        <v>50000</v>
      </c>
      <c r="I15" s="113">
        <v>3.65</v>
      </c>
      <c r="J15" s="123">
        <v>45281</v>
      </c>
      <c r="K15" s="124">
        <v>1363.69</v>
      </c>
      <c r="L15" s="125">
        <v>1363.68</v>
      </c>
      <c r="M15" s="113">
        <v>0.01</v>
      </c>
      <c r="N15" s="126"/>
    </row>
    <row r="16" customHeight="1" spans="1:14">
      <c r="A16" s="113">
        <v>12</v>
      </c>
      <c r="B16" s="113" t="s">
        <v>17</v>
      </c>
      <c r="C16" s="113" t="s">
        <v>18</v>
      </c>
      <c r="D16" s="113" t="s">
        <v>42</v>
      </c>
      <c r="E16" s="113" t="s">
        <v>43</v>
      </c>
      <c r="F16" s="114">
        <v>44827</v>
      </c>
      <c r="G16" s="115">
        <v>45922</v>
      </c>
      <c r="H16" s="113">
        <v>40000</v>
      </c>
      <c r="I16" s="113">
        <v>4.3</v>
      </c>
      <c r="J16" s="123">
        <v>45281</v>
      </c>
      <c r="K16" s="124">
        <v>1743.9</v>
      </c>
      <c r="L16" s="125">
        <v>1743.89</v>
      </c>
      <c r="M16" s="113">
        <v>0.01</v>
      </c>
      <c r="N16" s="126"/>
    </row>
    <row r="17" customHeight="1" spans="1:14">
      <c r="A17" s="113">
        <v>13</v>
      </c>
      <c r="B17" s="113" t="s">
        <v>17</v>
      </c>
      <c r="C17" s="113" t="s">
        <v>18</v>
      </c>
      <c r="D17" s="113" t="s">
        <v>44</v>
      </c>
      <c r="E17" s="113" t="s">
        <v>34</v>
      </c>
      <c r="F17" s="114">
        <v>45036</v>
      </c>
      <c r="G17" s="115">
        <v>45401</v>
      </c>
      <c r="H17" s="113">
        <v>50000</v>
      </c>
      <c r="I17" s="113">
        <v>3.65</v>
      </c>
      <c r="J17" s="123">
        <v>45281</v>
      </c>
      <c r="K17" s="124">
        <v>1242.03</v>
      </c>
      <c r="L17" s="125">
        <v>1242.01</v>
      </c>
      <c r="M17" s="113">
        <v>0.02</v>
      </c>
      <c r="N17" s="126"/>
    </row>
    <row r="18" customHeight="1" spans="1:14">
      <c r="A18" s="113">
        <v>14</v>
      </c>
      <c r="B18" s="113" t="s">
        <v>17</v>
      </c>
      <c r="C18" s="113" t="s">
        <v>35</v>
      </c>
      <c r="D18" s="113" t="s">
        <v>45</v>
      </c>
      <c r="E18" s="113" t="s">
        <v>34</v>
      </c>
      <c r="F18" s="114">
        <v>44827</v>
      </c>
      <c r="G18" s="115">
        <v>45922</v>
      </c>
      <c r="H18" s="113">
        <v>50000</v>
      </c>
      <c r="I18" s="113">
        <v>4.3</v>
      </c>
      <c r="J18" s="123">
        <v>45281</v>
      </c>
      <c r="K18" s="124">
        <v>2179.87</v>
      </c>
      <c r="L18" s="125">
        <v>2179.86</v>
      </c>
      <c r="M18" s="113">
        <v>0.01</v>
      </c>
      <c r="N18" s="126"/>
    </row>
    <row r="19" customHeight="1" spans="1:14">
      <c r="A19" s="113">
        <v>15</v>
      </c>
      <c r="B19" s="113" t="s">
        <v>17</v>
      </c>
      <c r="C19" s="113" t="s">
        <v>18</v>
      </c>
      <c r="D19" s="113" t="s">
        <v>46</v>
      </c>
      <c r="E19" s="113" t="s">
        <v>47</v>
      </c>
      <c r="F19" s="114">
        <v>45022</v>
      </c>
      <c r="G19" s="115">
        <v>45387</v>
      </c>
      <c r="H19" s="113">
        <v>40000</v>
      </c>
      <c r="I19" s="113">
        <v>3.65</v>
      </c>
      <c r="J19" s="123">
        <v>45281</v>
      </c>
      <c r="K19" s="128">
        <v>1050.4</v>
      </c>
      <c r="L19" s="125">
        <v>1050.39</v>
      </c>
      <c r="M19" s="113">
        <v>0.01</v>
      </c>
      <c r="N19" s="126"/>
    </row>
    <row r="20" customHeight="1" spans="1:14">
      <c r="A20" s="113">
        <v>16</v>
      </c>
      <c r="B20" s="113" t="s">
        <v>17</v>
      </c>
      <c r="C20" s="113" t="s">
        <v>18</v>
      </c>
      <c r="D20" s="113" t="s">
        <v>48</v>
      </c>
      <c r="E20" s="113" t="s">
        <v>49</v>
      </c>
      <c r="F20" s="114">
        <v>45012</v>
      </c>
      <c r="G20" s="115">
        <v>45377</v>
      </c>
      <c r="H20" s="113">
        <v>50000</v>
      </c>
      <c r="I20" s="113">
        <v>3.65</v>
      </c>
      <c r="J20" s="123">
        <v>45281</v>
      </c>
      <c r="K20" s="128">
        <v>1363.69</v>
      </c>
      <c r="L20" s="125">
        <v>1363.68</v>
      </c>
      <c r="M20" s="113">
        <v>0.01</v>
      </c>
      <c r="N20" s="126"/>
    </row>
    <row r="21" customHeight="1" spans="1:14">
      <c r="A21" s="113">
        <v>17</v>
      </c>
      <c r="B21" s="113" t="s">
        <v>17</v>
      </c>
      <c r="C21" s="113" t="s">
        <v>35</v>
      </c>
      <c r="D21" s="113" t="s">
        <v>50</v>
      </c>
      <c r="E21" s="113" t="s">
        <v>51</v>
      </c>
      <c r="F21" s="114">
        <v>45000</v>
      </c>
      <c r="G21" s="115">
        <v>45365</v>
      </c>
      <c r="H21" s="113">
        <v>40000</v>
      </c>
      <c r="I21" s="113">
        <v>3.65</v>
      </c>
      <c r="J21" s="123">
        <v>45281</v>
      </c>
      <c r="K21" s="128">
        <v>1139.62</v>
      </c>
      <c r="L21" s="125">
        <v>1139.61</v>
      </c>
      <c r="M21" s="113">
        <v>0.01</v>
      </c>
      <c r="N21" s="126"/>
    </row>
    <row r="22" customHeight="1" spans="1:14">
      <c r="A22" s="113">
        <v>18</v>
      </c>
      <c r="B22" s="113" t="s">
        <v>17</v>
      </c>
      <c r="C22" s="113" t="s">
        <v>18</v>
      </c>
      <c r="D22" s="113" t="s">
        <v>52</v>
      </c>
      <c r="E22" s="113" t="s">
        <v>53</v>
      </c>
      <c r="F22" s="114">
        <v>44827</v>
      </c>
      <c r="G22" s="115">
        <v>45922</v>
      </c>
      <c r="H22" s="113">
        <v>50000</v>
      </c>
      <c r="I22" s="113">
        <v>4.3</v>
      </c>
      <c r="J22" s="123">
        <v>45281</v>
      </c>
      <c r="K22" s="124">
        <v>2179.87</v>
      </c>
      <c r="L22" s="125">
        <v>2179.86</v>
      </c>
      <c r="M22" s="113">
        <v>0.01</v>
      </c>
      <c r="N22" s="126"/>
    </row>
    <row r="23" customHeight="1" spans="1:14">
      <c r="A23" s="113">
        <v>19</v>
      </c>
      <c r="B23" s="113" t="s">
        <v>17</v>
      </c>
      <c r="C23" s="113" t="s">
        <v>18</v>
      </c>
      <c r="D23" s="113" t="s">
        <v>54</v>
      </c>
      <c r="E23" s="113" t="s">
        <v>47</v>
      </c>
      <c r="F23" s="114">
        <v>44827</v>
      </c>
      <c r="G23" s="115">
        <v>45922</v>
      </c>
      <c r="H23" s="113">
        <v>35000</v>
      </c>
      <c r="I23" s="113">
        <v>4.3</v>
      </c>
      <c r="J23" s="123">
        <v>45281</v>
      </c>
      <c r="K23" s="128">
        <v>1525.91</v>
      </c>
      <c r="L23" s="125">
        <v>1525.9</v>
      </c>
      <c r="M23" s="113">
        <v>0.01</v>
      </c>
      <c r="N23" s="126"/>
    </row>
    <row r="24" customHeight="1" spans="1:14">
      <c r="A24" s="113">
        <v>20</v>
      </c>
      <c r="B24" s="113" t="s">
        <v>17</v>
      </c>
      <c r="C24" s="113" t="s">
        <v>18</v>
      </c>
      <c r="D24" s="113" t="s">
        <v>55</v>
      </c>
      <c r="E24" s="113" t="s">
        <v>47</v>
      </c>
      <c r="F24" s="114">
        <v>44827</v>
      </c>
      <c r="G24" s="115">
        <v>45922</v>
      </c>
      <c r="H24" s="113">
        <v>50000</v>
      </c>
      <c r="I24" s="113">
        <v>4.3</v>
      </c>
      <c r="J24" s="123">
        <v>45281</v>
      </c>
      <c r="K24" s="124">
        <v>2179.87</v>
      </c>
      <c r="L24" s="125">
        <v>2179.86</v>
      </c>
      <c r="M24" s="113">
        <v>0.01</v>
      </c>
      <c r="N24" s="126"/>
    </row>
    <row r="25" customHeight="1" spans="1:14">
      <c r="A25" s="113">
        <v>21</v>
      </c>
      <c r="B25" s="113" t="s">
        <v>56</v>
      </c>
      <c r="C25" s="113" t="s">
        <v>57</v>
      </c>
      <c r="D25" s="117" t="s">
        <v>58</v>
      </c>
      <c r="E25" s="117" t="s">
        <v>59</v>
      </c>
      <c r="F25" s="117" t="s">
        <v>60</v>
      </c>
      <c r="G25" s="117" t="s">
        <v>61</v>
      </c>
      <c r="H25" s="118">
        <v>50000</v>
      </c>
      <c r="I25" s="129" t="s">
        <v>62</v>
      </c>
      <c r="J25" s="117" t="s">
        <v>63</v>
      </c>
      <c r="K25" s="129">
        <v>2205.21</v>
      </c>
      <c r="L25" s="129">
        <v>2205.2</v>
      </c>
      <c r="M25" s="130">
        <v>0.01</v>
      </c>
      <c r="N25" s="126"/>
    </row>
    <row r="26" customHeight="1" spans="1:14">
      <c r="A26" s="113">
        <v>22</v>
      </c>
      <c r="B26" s="113" t="s">
        <v>56</v>
      </c>
      <c r="C26" s="113" t="s">
        <v>57</v>
      </c>
      <c r="D26" s="117" t="s">
        <v>64</v>
      </c>
      <c r="E26" s="117" t="s">
        <v>65</v>
      </c>
      <c r="F26" s="117" t="s">
        <v>66</v>
      </c>
      <c r="G26" s="117" t="s">
        <v>67</v>
      </c>
      <c r="H26" s="117">
        <v>50000</v>
      </c>
      <c r="I26" s="117">
        <v>4.3</v>
      </c>
      <c r="J26" s="117" t="s">
        <v>68</v>
      </c>
      <c r="K26" s="132">
        <v>1415.43</v>
      </c>
      <c r="L26" s="129">
        <v>1415.42</v>
      </c>
      <c r="M26" s="130">
        <v>0.01</v>
      </c>
      <c r="N26" s="126"/>
    </row>
    <row r="27" customHeight="1" spans="1:14">
      <c r="A27" s="113">
        <v>23</v>
      </c>
      <c r="B27" s="113" t="s">
        <v>56</v>
      </c>
      <c r="C27" s="113" t="s">
        <v>57</v>
      </c>
      <c r="D27" s="117" t="s">
        <v>69</v>
      </c>
      <c r="E27" s="117" t="s">
        <v>70</v>
      </c>
      <c r="F27" s="117" t="s">
        <v>71</v>
      </c>
      <c r="G27" s="117" t="s">
        <v>72</v>
      </c>
      <c r="H27" s="118">
        <v>29770</v>
      </c>
      <c r="I27" s="118">
        <v>4.35</v>
      </c>
      <c r="J27" s="133" t="s">
        <v>68</v>
      </c>
      <c r="K27" s="132">
        <v>1312.99</v>
      </c>
      <c r="L27" s="132">
        <v>1312.98</v>
      </c>
      <c r="M27" s="130">
        <v>0.01</v>
      </c>
      <c r="N27" s="126"/>
    </row>
    <row r="28" customHeight="1" spans="1:14">
      <c r="A28" s="113">
        <v>24</v>
      </c>
      <c r="B28" s="113" t="s">
        <v>56</v>
      </c>
      <c r="C28" s="113" t="s">
        <v>57</v>
      </c>
      <c r="D28" s="117" t="s">
        <v>73</v>
      </c>
      <c r="E28" s="117" t="s">
        <v>74</v>
      </c>
      <c r="F28" s="117" t="s">
        <v>75</v>
      </c>
      <c r="G28" s="117" t="s">
        <v>76</v>
      </c>
      <c r="H28" s="118">
        <v>20000</v>
      </c>
      <c r="I28" s="118">
        <v>4.3</v>
      </c>
      <c r="J28" s="133" t="s">
        <v>68</v>
      </c>
      <c r="K28" s="132">
        <v>871.95</v>
      </c>
      <c r="L28" s="132">
        <v>871.94</v>
      </c>
      <c r="M28" s="130">
        <v>0.01</v>
      </c>
      <c r="N28" s="126"/>
    </row>
    <row r="29" customHeight="1" spans="1:14">
      <c r="A29" s="113">
        <v>25</v>
      </c>
      <c r="B29" s="113" t="s">
        <v>56</v>
      </c>
      <c r="C29" s="113" t="s">
        <v>57</v>
      </c>
      <c r="D29" s="117" t="s">
        <v>77</v>
      </c>
      <c r="E29" s="117" t="s">
        <v>78</v>
      </c>
      <c r="F29" s="117" t="s">
        <v>75</v>
      </c>
      <c r="G29" s="117" t="s">
        <v>79</v>
      </c>
      <c r="H29" s="118">
        <v>20000</v>
      </c>
      <c r="I29" s="118">
        <v>4.3</v>
      </c>
      <c r="J29" s="133" t="s">
        <v>68</v>
      </c>
      <c r="K29" s="132">
        <v>871.95</v>
      </c>
      <c r="L29" s="132">
        <v>871.94</v>
      </c>
      <c r="M29" s="130">
        <v>0.01</v>
      </c>
      <c r="N29" s="126"/>
    </row>
    <row r="30" customHeight="1" spans="1:14">
      <c r="A30" s="113">
        <v>26</v>
      </c>
      <c r="B30" s="113" t="s">
        <v>56</v>
      </c>
      <c r="C30" s="113" t="s">
        <v>57</v>
      </c>
      <c r="D30" s="117" t="s">
        <v>80</v>
      </c>
      <c r="E30" s="117" t="s">
        <v>81</v>
      </c>
      <c r="F30" s="117" t="s">
        <v>75</v>
      </c>
      <c r="G30" s="117" t="s">
        <v>76</v>
      </c>
      <c r="H30" s="118">
        <v>10000</v>
      </c>
      <c r="I30" s="118">
        <v>4.3</v>
      </c>
      <c r="J30" s="133" t="s">
        <v>68</v>
      </c>
      <c r="K30" s="132">
        <v>435.98</v>
      </c>
      <c r="L30" s="132">
        <v>435.97</v>
      </c>
      <c r="M30" s="130">
        <v>0.01</v>
      </c>
      <c r="N30" s="126"/>
    </row>
    <row r="31" customHeight="1" spans="1:14">
      <c r="A31" s="113">
        <v>27</v>
      </c>
      <c r="B31" s="113" t="s">
        <v>56</v>
      </c>
      <c r="C31" s="113" t="s">
        <v>57</v>
      </c>
      <c r="D31" s="117" t="s">
        <v>82</v>
      </c>
      <c r="E31" s="117" t="s">
        <v>59</v>
      </c>
      <c r="F31" s="117" t="s">
        <v>75</v>
      </c>
      <c r="G31" s="117" t="s">
        <v>76</v>
      </c>
      <c r="H31" s="118">
        <v>30000</v>
      </c>
      <c r="I31" s="118">
        <v>4.3</v>
      </c>
      <c r="J31" s="133" t="s">
        <v>68</v>
      </c>
      <c r="K31" s="132">
        <v>1307.93</v>
      </c>
      <c r="L31" s="132">
        <v>1307.92</v>
      </c>
      <c r="M31" s="130">
        <v>0.01</v>
      </c>
      <c r="N31" s="126"/>
    </row>
    <row r="32" customHeight="1" spans="1:14">
      <c r="A32" s="113">
        <v>28</v>
      </c>
      <c r="B32" s="113" t="s">
        <v>56</v>
      </c>
      <c r="C32" s="113" t="s">
        <v>57</v>
      </c>
      <c r="D32" s="117" t="s">
        <v>83</v>
      </c>
      <c r="E32" s="117" t="s">
        <v>84</v>
      </c>
      <c r="F32" s="117" t="s">
        <v>85</v>
      </c>
      <c r="G32" s="117" t="s">
        <v>86</v>
      </c>
      <c r="H32" s="118">
        <v>50000</v>
      </c>
      <c r="I32" s="118">
        <v>4.3</v>
      </c>
      <c r="J32" s="133" t="s">
        <v>68</v>
      </c>
      <c r="K32" s="132">
        <v>2179.87</v>
      </c>
      <c r="L32" s="132">
        <v>2179.86</v>
      </c>
      <c r="M32" s="130">
        <v>0.01</v>
      </c>
      <c r="N32" s="126"/>
    </row>
    <row r="33" customHeight="1" spans="1:14">
      <c r="A33" s="113">
        <v>29</v>
      </c>
      <c r="B33" s="113" t="s">
        <v>56</v>
      </c>
      <c r="C33" s="113" t="s">
        <v>57</v>
      </c>
      <c r="D33" s="117" t="s">
        <v>87</v>
      </c>
      <c r="E33" s="117" t="s">
        <v>88</v>
      </c>
      <c r="F33" s="117" t="s">
        <v>85</v>
      </c>
      <c r="G33" s="117" t="s">
        <v>86</v>
      </c>
      <c r="H33" s="118">
        <v>50000</v>
      </c>
      <c r="I33" s="118">
        <v>4.3</v>
      </c>
      <c r="J33" s="133" t="s">
        <v>68</v>
      </c>
      <c r="K33" s="132">
        <v>2179.87</v>
      </c>
      <c r="L33" s="132">
        <v>2179.86</v>
      </c>
      <c r="M33" s="130">
        <v>0.01</v>
      </c>
      <c r="N33" s="126"/>
    </row>
    <row r="34" customHeight="1" spans="1:14">
      <c r="A34" s="113">
        <v>30</v>
      </c>
      <c r="B34" s="113" t="s">
        <v>56</v>
      </c>
      <c r="C34" s="113" t="s">
        <v>57</v>
      </c>
      <c r="D34" s="117" t="s">
        <v>89</v>
      </c>
      <c r="E34" s="117" t="s">
        <v>90</v>
      </c>
      <c r="F34" s="117" t="s">
        <v>85</v>
      </c>
      <c r="G34" s="117" t="s">
        <v>86</v>
      </c>
      <c r="H34" s="118">
        <v>50000</v>
      </c>
      <c r="I34" s="118">
        <v>4.3</v>
      </c>
      <c r="J34" s="133" t="s">
        <v>68</v>
      </c>
      <c r="K34" s="132">
        <v>2179.87</v>
      </c>
      <c r="L34" s="132">
        <v>2179.86</v>
      </c>
      <c r="M34" s="130">
        <v>0.01</v>
      </c>
      <c r="N34" s="126"/>
    </row>
    <row r="35" customHeight="1" spans="1:14">
      <c r="A35" s="113">
        <v>31</v>
      </c>
      <c r="B35" s="113" t="s">
        <v>56</v>
      </c>
      <c r="C35" s="113" t="s">
        <v>57</v>
      </c>
      <c r="D35" s="117" t="s">
        <v>91</v>
      </c>
      <c r="E35" s="117" t="s">
        <v>92</v>
      </c>
      <c r="F35" s="117" t="s">
        <v>93</v>
      </c>
      <c r="G35" s="117" t="s">
        <v>86</v>
      </c>
      <c r="H35" s="118">
        <v>20000</v>
      </c>
      <c r="I35" s="118">
        <v>4.3</v>
      </c>
      <c r="J35" s="133" t="s">
        <v>68</v>
      </c>
      <c r="K35" s="132">
        <v>871.95</v>
      </c>
      <c r="L35" s="132">
        <v>871.93</v>
      </c>
      <c r="M35" s="130">
        <v>0.02</v>
      </c>
      <c r="N35" s="126"/>
    </row>
    <row r="36" customHeight="1" spans="1:14">
      <c r="A36" s="113">
        <v>32</v>
      </c>
      <c r="B36" s="113" t="s">
        <v>56</v>
      </c>
      <c r="C36" s="113" t="s">
        <v>57</v>
      </c>
      <c r="D36" s="117" t="s">
        <v>94</v>
      </c>
      <c r="E36" s="117" t="s">
        <v>95</v>
      </c>
      <c r="F36" s="117" t="s">
        <v>93</v>
      </c>
      <c r="G36" s="117" t="s">
        <v>86</v>
      </c>
      <c r="H36" s="118">
        <v>20000</v>
      </c>
      <c r="I36" s="118">
        <v>4.3</v>
      </c>
      <c r="J36" s="133" t="s">
        <v>68</v>
      </c>
      <c r="K36" s="132">
        <v>871.95</v>
      </c>
      <c r="L36" s="132">
        <v>871.93</v>
      </c>
      <c r="M36" s="130">
        <v>0.02</v>
      </c>
      <c r="N36" s="126"/>
    </row>
    <row r="37" customHeight="1" spans="1:14">
      <c r="A37" s="113">
        <v>33</v>
      </c>
      <c r="B37" s="113" t="s">
        <v>56</v>
      </c>
      <c r="C37" s="113" t="s">
        <v>57</v>
      </c>
      <c r="D37" s="117" t="s">
        <v>96</v>
      </c>
      <c r="E37" s="117" t="s">
        <v>97</v>
      </c>
      <c r="F37" s="117" t="s">
        <v>93</v>
      </c>
      <c r="G37" s="117" t="s">
        <v>86</v>
      </c>
      <c r="H37" s="118">
        <v>20000</v>
      </c>
      <c r="I37" s="118">
        <v>4.3</v>
      </c>
      <c r="J37" s="133" t="s">
        <v>68</v>
      </c>
      <c r="K37" s="132">
        <v>871.95</v>
      </c>
      <c r="L37" s="132">
        <v>871.94</v>
      </c>
      <c r="M37" s="130">
        <v>0.01</v>
      </c>
      <c r="N37" s="126"/>
    </row>
    <row r="38" customHeight="1" spans="1:14">
      <c r="A38" s="113">
        <v>34</v>
      </c>
      <c r="B38" s="113" t="s">
        <v>56</v>
      </c>
      <c r="C38" s="113" t="s">
        <v>57</v>
      </c>
      <c r="D38" s="117" t="s">
        <v>98</v>
      </c>
      <c r="E38" s="117" t="s">
        <v>99</v>
      </c>
      <c r="F38" s="117" t="s">
        <v>93</v>
      </c>
      <c r="G38" s="117" t="s">
        <v>86</v>
      </c>
      <c r="H38" s="118">
        <v>50000</v>
      </c>
      <c r="I38" s="118">
        <v>4.3</v>
      </c>
      <c r="J38" s="133" t="s">
        <v>68</v>
      </c>
      <c r="K38" s="132">
        <v>2179.87</v>
      </c>
      <c r="L38" s="132">
        <v>2179.86</v>
      </c>
      <c r="M38" s="130">
        <v>0.01</v>
      </c>
      <c r="N38" s="126"/>
    </row>
    <row r="39" customHeight="1" spans="1:14">
      <c r="A39" s="113">
        <v>35</v>
      </c>
      <c r="B39" s="113" t="s">
        <v>56</v>
      </c>
      <c r="C39" s="113" t="s">
        <v>57</v>
      </c>
      <c r="D39" s="117" t="s">
        <v>100</v>
      </c>
      <c r="E39" s="117" t="s">
        <v>81</v>
      </c>
      <c r="F39" s="117" t="s">
        <v>93</v>
      </c>
      <c r="G39" s="117" t="s">
        <v>101</v>
      </c>
      <c r="H39" s="118">
        <v>50000</v>
      </c>
      <c r="I39" s="118">
        <v>4.3</v>
      </c>
      <c r="J39" s="133" t="s">
        <v>68</v>
      </c>
      <c r="K39" s="132">
        <v>2179.87</v>
      </c>
      <c r="L39" s="132">
        <v>2179.86</v>
      </c>
      <c r="M39" s="130">
        <v>0.01</v>
      </c>
      <c r="N39" s="126"/>
    </row>
    <row r="40" customHeight="1" spans="1:14">
      <c r="A40" s="113">
        <v>36</v>
      </c>
      <c r="B40" s="113" t="s">
        <v>56</v>
      </c>
      <c r="C40" s="113" t="s">
        <v>57</v>
      </c>
      <c r="D40" s="117" t="s">
        <v>102</v>
      </c>
      <c r="E40" s="117" t="s">
        <v>103</v>
      </c>
      <c r="F40" s="117" t="s">
        <v>93</v>
      </c>
      <c r="G40" s="117" t="s">
        <v>101</v>
      </c>
      <c r="H40" s="118">
        <v>50000</v>
      </c>
      <c r="I40" s="118">
        <v>4.3</v>
      </c>
      <c r="J40" s="133" t="s">
        <v>68</v>
      </c>
      <c r="K40" s="132">
        <v>2179.87</v>
      </c>
      <c r="L40" s="132">
        <v>2179.86</v>
      </c>
      <c r="M40" s="130">
        <v>0.01</v>
      </c>
      <c r="N40" s="126"/>
    </row>
    <row r="41" customHeight="1" spans="1:14">
      <c r="A41" s="113">
        <v>37</v>
      </c>
      <c r="B41" s="113" t="s">
        <v>56</v>
      </c>
      <c r="C41" s="113" t="s">
        <v>57</v>
      </c>
      <c r="D41" s="117" t="s">
        <v>104</v>
      </c>
      <c r="E41" s="117" t="s">
        <v>59</v>
      </c>
      <c r="F41" s="117" t="s">
        <v>105</v>
      </c>
      <c r="G41" s="117" t="s">
        <v>106</v>
      </c>
      <c r="H41" s="118">
        <v>50000</v>
      </c>
      <c r="I41" s="118">
        <v>4.3</v>
      </c>
      <c r="J41" s="133" t="s">
        <v>68</v>
      </c>
      <c r="K41" s="132">
        <v>2179.87</v>
      </c>
      <c r="L41" s="132">
        <v>2179.86</v>
      </c>
      <c r="M41" s="130">
        <v>0.01</v>
      </c>
      <c r="N41" s="126"/>
    </row>
    <row r="42" customHeight="1" spans="1:14">
      <c r="A42" s="113">
        <v>38</v>
      </c>
      <c r="B42" s="113" t="s">
        <v>56</v>
      </c>
      <c r="C42" s="113" t="s">
        <v>57</v>
      </c>
      <c r="D42" s="117" t="s">
        <v>107</v>
      </c>
      <c r="E42" s="117" t="s">
        <v>78</v>
      </c>
      <c r="F42" s="117" t="s">
        <v>105</v>
      </c>
      <c r="G42" s="117" t="s">
        <v>106</v>
      </c>
      <c r="H42" s="118">
        <v>40000</v>
      </c>
      <c r="I42" s="118">
        <v>4.3</v>
      </c>
      <c r="J42" s="133" t="s">
        <v>68</v>
      </c>
      <c r="K42" s="132">
        <v>1743.9</v>
      </c>
      <c r="L42" s="132">
        <v>1743.89</v>
      </c>
      <c r="M42" s="130">
        <v>0.01</v>
      </c>
      <c r="N42" s="126"/>
    </row>
    <row r="43" customHeight="1" spans="1:14">
      <c r="A43" s="113">
        <v>39</v>
      </c>
      <c r="B43" s="113" t="s">
        <v>56</v>
      </c>
      <c r="C43" s="113" t="s">
        <v>57</v>
      </c>
      <c r="D43" s="117" t="s">
        <v>108</v>
      </c>
      <c r="E43" s="117" t="s">
        <v>109</v>
      </c>
      <c r="F43" s="117" t="s">
        <v>105</v>
      </c>
      <c r="G43" s="117" t="s">
        <v>106</v>
      </c>
      <c r="H43" s="118">
        <v>40000</v>
      </c>
      <c r="I43" s="118">
        <v>4.3</v>
      </c>
      <c r="J43" s="133" t="s">
        <v>68</v>
      </c>
      <c r="K43" s="132">
        <v>1743.9</v>
      </c>
      <c r="L43" s="132">
        <v>1743.89</v>
      </c>
      <c r="M43" s="130">
        <v>0.01</v>
      </c>
      <c r="N43" s="126"/>
    </row>
    <row r="44" customHeight="1" spans="1:14">
      <c r="A44" s="113">
        <v>40</v>
      </c>
      <c r="B44" s="113" t="s">
        <v>56</v>
      </c>
      <c r="C44" s="113" t="s">
        <v>57</v>
      </c>
      <c r="D44" s="117" t="s">
        <v>110</v>
      </c>
      <c r="E44" s="117" t="s">
        <v>111</v>
      </c>
      <c r="F44" s="117" t="s">
        <v>105</v>
      </c>
      <c r="G44" s="117" t="s">
        <v>106</v>
      </c>
      <c r="H44" s="118">
        <v>40000</v>
      </c>
      <c r="I44" s="118">
        <v>4.3</v>
      </c>
      <c r="J44" s="133" t="s">
        <v>68</v>
      </c>
      <c r="K44" s="132">
        <v>1743.9</v>
      </c>
      <c r="L44" s="132">
        <v>1743.89</v>
      </c>
      <c r="M44" s="130">
        <v>0.01</v>
      </c>
      <c r="N44" s="126"/>
    </row>
    <row r="45" customHeight="1" spans="1:14">
      <c r="A45" s="113">
        <v>41</v>
      </c>
      <c r="B45" s="113" t="s">
        <v>56</v>
      </c>
      <c r="C45" s="113" t="s">
        <v>57</v>
      </c>
      <c r="D45" s="117" t="s">
        <v>112</v>
      </c>
      <c r="E45" s="117" t="s">
        <v>113</v>
      </c>
      <c r="F45" s="117" t="s">
        <v>105</v>
      </c>
      <c r="G45" s="117" t="s">
        <v>106</v>
      </c>
      <c r="H45" s="117">
        <v>50000</v>
      </c>
      <c r="I45" s="117">
        <v>4.3</v>
      </c>
      <c r="J45" s="117" t="s">
        <v>68</v>
      </c>
      <c r="K45" s="117">
        <v>2179.87</v>
      </c>
      <c r="L45" s="129">
        <v>2179.86</v>
      </c>
      <c r="M45" s="130">
        <v>0.01</v>
      </c>
      <c r="N45" s="126"/>
    </row>
    <row r="46" customHeight="1" spans="1:14">
      <c r="A46" s="113">
        <v>42</v>
      </c>
      <c r="B46" s="113" t="s">
        <v>56</v>
      </c>
      <c r="C46" s="113" t="s">
        <v>57</v>
      </c>
      <c r="D46" s="117" t="s">
        <v>114</v>
      </c>
      <c r="E46" s="117" t="s">
        <v>115</v>
      </c>
      <c r="F46" s="117" t="s">
        <v>105</v>
      </c>
      <c r="G46" s="117" t="s">
        <v>106</v>
      </c>
      <c r="H46" s="117">
        <v>50000</v>
      </c>
      <c r="I46" s="117">
        <v>4.3</v>
      </c>
      <c r="J46" s="117" t="s">
        <v>68</v>
      </c>
      <c r="K46" s="117">
        <v>2179.87</v>
      </c>
      <c r="L46" s="129">
        <v>2179.86</v>
      </c>
      <c r="M46" s="130">
        <v>0.01</v>
      </c>
      <c r="N46" s="126"/>
    </row>
    <row r="47" customHeight="1" spans="1:14">
      <c r="A47" s="113">
        <v>43</v>
      </c>
      <c r="B47" s="113" t="s">
        <v>56</v>
      </c>
      <c r="C47" s="113" t="s">
        <v>57</v>
      </c>
      <c r="D47" s="117" t="s">
        <v>116</v>
      </c>
      <c r="E47" s="117" t="s">
        <v>117</v>
      </c>
      <c r="F47" s="117" t="s">
        <v>105</v>
      </c>
      <c r="G47" s="117" t="s">
        <v>106</v>
      </c>
      <c r="H47" s="117">
        <v>50000</v>
      </c>
      <c r="I47" s="117">
        <v>4.3</v>
      </c>
      <c r="J47" s="117" t="s">
        <v>68</v>
      </c>
      <c r="K47" s="117">
        <v>2179.87</v>
      </c>
      <c r="L47" s="129">
        <v>2179.86</v>
      </c>
      <c r="M47" s="130">
        <v>0.01</v>
      </c>
      <c r="N47" s="126"/>
    </row>
    <row r="48" customHeight="1" spans="1:14">
      <c r="A48" s="113">
        <v>44</v>
      </c>
      <c r="B48" s="113" t="s">
        <v>56</v>
      </c>
      <c r="C48" s="113" t="s">
        <v>57</v>
      </c>
      <c r="D48" s="117" t="s">
        <v>118</v>
      </c>
      <c r="E48" s="117" t="s">
        <v>119</v>
      </c>
      <c r="F48" s="117" t="s">
        <v>105</v>
      </c>
      <c r="G48" s="117" t="s">
        <v>120</v>
      </c>
      <c r="H48" s="117">
        <v>50000</v>
      </c>
      <c r="I48" s="117">
        <v>4.3</v>
      </c>
      <c r="J48" s="117" t="s">
        <v>68</v>
      </c>
      <c r="K48" s="117">
        <v>2179.87</v>
      </c>
      <c r="L48" s="132">
        <v>2179.86</v>
      </c>
      <c r="M48" s="130">
        <v>0.01</v>
      </c>
      <c r="N48" s="126"/>
    </row>
    <row r="49" customHeight="1" spans="1:14">
      <c r="A49" s="113">
        <v>45</v>
      </c>
      <c r="B49" s="113" t="s">
        <v>56</v>
      </c>
      <c r="C49" s="113" t="s">
        <v>57</v>
      </c>
      <c r="D49" s="117" t="s">
        <v>121</v>
      </c>
      <c r="E49" s="117" t="s">
        <v>70</v>
      </c>
      <c r="F49" s="117" t="s">
        <v>105</v>
      </c>
      <c r="G49" s="117" t="s">
        <v>120</v>
      </c>
      <c r="H49" s="117">
        <v>50000</v>
      </c>
      <c r="I49" s="117">
        <v>4.3</v>
      </c>
      <c r="J49" s="117" t="s">
        <v>68</v>
      </c>
      <c r="K49" s="117">
        <v>2179.87</v>
      </c>
      <c r="L49" s="132">
        <v>2179.86</v>
      </c>
      <c r="M49" s="130">
        <v>0.01</v>
      </c>
      <c r="N49" s="126"/>
    </row>
    <row r="50" customHeight="1" spans="1:14">
      <c r="A50" s="113">
        <v>46</v>
      </c>
      <c r="B50" s="113" t="s">
        <v>56</v>
      </c>
      <c r="C50" s="113" t="s">
        <v>57</v>
      </c>
      <c r="D50" s="117" t="s">
        <v>122</v>
      </c>
      <c r="E50" s="117" t="s">
        <v>123</v>
      </c>
      <c r="F50" s="117" t="s">
        <v>105</v>
      </c>
      <c r="G50" s="117" t="s">
        <v>120</v>
      </c>
      <c r="H50" s="117">
        <v>50000</v>
      </c>
      <c r="I50" s="117">
        <v>4.3</v>
      </c>
      <c r="J50" s="117" t="s">
        <v>68</v>
      </c>
      <c r="K50" s="117">
        <v>2179.87</v>
      </c>
      <c r="L50" s="132">
        <v>2179.86</v>
      </c>
      <c r="M50" s="130">
        <v>0.01</v>
      </c>
      <c r="N50" s="126"/>
    </row>
    <row r="51" customHeight="1" spans="1:14">
      <c r="A51" s="113">
        <v>47</v>
      </c>
      <c r="B51" s="113" t="s">
        <v>56</v>
      </c>
      <c r="C51" s="113" t="s">
        <v>57</v>
      </c>
      <c r="D51" s="117" t="s">
        <v>124</v>
      </c>
      <c r="E51" s="117" t="s">
        <v>125</v>
      </c>
      <c r="F51" s="117" t="s">
        <v>126</v>
      </c>
      <c r="G51" s="117" t="s">
        <v>106</v>
      </c>
      <c r="H51" s="117">
        <v>50000</v>
      </c>
      <c r="I51" s="117">
        <v>4.3</v>
      </c>
      <c r="J51" s="117" t="s">
        <v>68</v>
      </c>
      <c r="K51" s="117">
        <v>2179.87</v>
      </c>
      <c r="L51" s="132">
        <v>2179.86</v>
      </c>
      <c r="M51" s="130">
        <v>0.01</v>
      </c>
      <c r="N51" s="126"/>
    </row>
    <row r="52" customHeight="1" spans="1:14">
      <c r="A52" s="113">
        <v>48</v>
      </c>
      <c r="B52" s="113" t="s">
        <v>56</v>
      </c>
      <c r="C52" s="113" t="s">
        <v>57</v>
      </c>
      <c r="D52" s="117" t="s">
        <v>127</v>
      </c>
      <c r="E52" s="117" t="s">
        <v>128</v>
      </c>
      <c r="F52" s="117" t="s">
        <v>126</v>
      </c>
      <c r="G52" s="117" t="s">
        <v>106</v>
      </c>
      <c r="H52" s="117">
        <v>50000</v>
      </c>
      <c r="I52" s="117">
        <v>4.3</v>
      </c>
      <c r="J52" s="117" t="s">
        <v>68</v>
      </c>
      <c r="K52" s="117">
        <v>2179.87</v>
      </c>
      <c r="L52" s="132">
        <v>2179.86</v>
      </c>
      <c r="M52" s="130">
        <v>0.01</v>
      </c>
      <c r="N52" s="126"/>
    </row>
    <row r="53" customHeight="1" spans="1:14">
      <c r="A53" s="113">
        <v>49</v>
      </c>
      <c r="B53" s="113" t="s">
        <v>56</v>
      </c>
      <c r="C53" s="113" t="s">
        <v>57</v>
      </c>
      <c r="D53" s="117" t="s">
        <v>129</v>
      </c>
      <c r="E53" s="117" t="s">
        <v>88</v>
      </c>
      <c r="F53" s="117" t="s">
        <v>126</v>
      </c>
      <c r="G53" s="117" t="s">
        <v>106</v>
      </c>
      <c r="H53" s="117">
        <v>30000</v>
      </c>
      <c r="I53" s="117">
        <v>4.3</v>
      </c>
      <c r="J53" s="117" t="s">
        <v>68</v>
      </c>
      <c r="K53" s="117">
        <v>1307.93</v>
      </c>
      <c r="L53" s="132">
        <v>1307.92</v>
      </c>
      <c r="M53" s="130">
        <v>0.01</v>
      </c>
      <c r="N53" s="126"/>
    </row>
    <row r="54" customHeight="1" spans="1:14">
      <c r="A54" s="113">
        <v>50</v>
      </c>
      <c r="B54" s="113" t="s">
        <v>56</v>
      </c>
      <c r="C54" s="113" t="s">
        <v>57</v>
      </c>
      <c r="D54" s="117" t="s">
        <v>130</v>
      </c>
      <c r="E54" s="117" t="s">
        <v>131</v>
      </c>
      <c r="F54" s="117" t="s">
        <v>126</v>
      </c>
      <c r="G54" s="117" t="s">
        <v>132</v>
      </c>
      <c r="H54" s="117">
        <v>50000</v>
      </c>
      <c r="I54" s="117">
        <v>4.3</v>
      </c>
      <c r="J54" s="117" t="s">
        <v>68</v>
      </c>
      <c r="K54" s="117">
        <v>2179.87</v>
      </c>
      <c r="L54" s="132">
        <v>2179.86</v>
      </c>
      <c r="M54" s="130">
        <v>0.01</v>
      </c>
      <c r="N54" s="126"/>
    </row>
    <row r="55" customHeight="1" spans="1:14">
      <c r="A55" s="113">
        <v>51</v>
      </c>
      <c r="B55" s="113" t="s">
        <v>56</v>
      </c>
      <c r="C55" s="113" t="s">
        <v>57</v>
      </c>
      <c r="D55" s="117" t="s">
        <v>133</v>
      </c>
      <c r="E55" s="117" t="s">
        <v>74</v>
      </c>
      <c r="F55" s="117" t="s">
        <v>126</v>
      </c>
      <c r="G55" s="117" t="s">
        <v>132</v>
      </c>
      <c r="H55" s="117">
        <v>50000</v>
      </c>
      <c r="I55" s="117">
        <v>4.3</v>
      </c>
      <c r="J55" s="117" t="s">
        <v>68</v>
      </c>
      <c r="K55" s="117">
        <v>2179.87</v>
      </c>
      <c r="L55" s="132">
        <v>2179.86</v>
      </c>
      <c r="M55" s="130">
        <v>0.01</v>
      </c>
      <c r="N55" s="126"/>
    </row>
    <row r="56" customHeight="1" spans="1:14">
      <c r="A56" s="113">
        <v>52</v>
      </c>
      <c r="B56" s="113" t="s">
        <v>56</v>
      </c>
      <c r="C56" s="113" t="s">
        <v>57</v>
      </c>
      <c r="D56" s="117" t="s">
        <v>134</v>
      </c>
      <c r="E56" s="117" t="s">
        <v>135</v>
      </c>
      <c r="F56" s="117" t="s">
        <v>136</v>
      </c>
      <c r="G56" s="117" t="s">
        <v>120</v>
      </c>
      <c r="H56" s="117">
        <v>20000</v>
      </c>
      <c r="I56" s="117">
        <v>4.3</v>
      </c>
      <c r="J56" s="117" t="s">
        <v>68</v>
      </c>
      <c r="K56" s="117">
        <v>871.96</v>
      </c>
      <c r="L56" s="132">
        <v>871.94</v>
      </c>
      <c r="M56" s="130">
        <v>0.02</v>
      </c>
      <c r="N56" s="126"/>
    </row>
    <row r="57" customHeight="1" spans="1:14">
      <c r="A57" s="113">
        <v>53</v>
      </c>
      <c r="B57" s="113" t="s">
        <v>56</v>
      </c>
      <c r="C57" s="113" t="s">
        <v>57</v>
      </c>
      <c r="D57" s="117" t="s">
        <v>137</v>
      </c>
      <c r="E57" s="117" t="s">
        <v>138</v>
      </c>
      <c r="F57" s="117" t="s">
        <v>136</v>
      </c>
      <c r="G57" s="117" t="s">
        <v>106</v>
      </c>
      <c r="H57" s="117">
        <v>30000</v>
      </c>
      <c r="I57" s="117">
        <v>4.3</v>
      </c>
      <c r="J57" s="117" t="s">
        <v>68</v>
      </c>
      <c r="K57" s="117">
        <v>1307.93</v>
      </c>
      <c r="L57" s="132">
        <v>1307.92</v>
      </c>
      <c r="M57" s="130">
        <v>0.01</v>
      </c>
      <c r="N57" s="126"/>
    </row>
    <row r="58" customHeight="1" spans="1:14">
      <c r="A58" s="113">
        <v>54</v>
      </c>
      <c r="B58" s="113" t="s">
        <v>56</v>
      </c>
      <c r="C58" s="113" t="s">
        <v>57</v>
      </c>
      <c r="D58" s="117" t="s">
        <v>139</v>
      </c>
      <c r="E58" s="117" t="s">
        <v>140</v>
      </c>
      <c r="F58" s="117" t="s">
        <v>136</v>
      </c>
      <c r="G58" s="117" t="s">
        <v>106</v>
      </c>
      <c r="H58" s="117">
        <v>30000</v>
      </c>
      <c r="I58" s="117">
        <v>4.3</v>
      </c>
      <c r="J58" s="117" t="s">
        <v>68</v>
      </c>
      <c r="K58" s="117">
        <v>1307.93</v>
      </c>
      <c r="L58" s="132">
        <v>1307.92</v>
      </c>
      <c r="M58" s="130">
        <v>0.01</v>
      </c>
      <c r="N58" s="126"/>
    </row>
    <row r="59" customHeight="1" spans="1:14">
      <c r="A59" s="113">
        <v>55</v>
      </c>
      <c r="B59" s="113" t="s">
        <v>56</v>
      </c>
      <c r="C59" s="113" t="s">
        <v>57</v>
      </c>
      <c r="D59" s="117" t="s">
        <v>141</v>
      </c>
      <c r="E59" s="117" t="s">
        <v>142</v>
      </c>
      <c r="F59" s="117" t="s">
        <v>136</v>
      </c>
      <c r="G59" s="117" t="s">
        <v>106</v>
      </c>
      <c r="H59" s="117">
        <v>30000</v>
      </c>
      <c r="I59" s="117">
        <v>4.3</v>
      </c>
      <c r="J59" s="117" t="s">
        <v>68</v>
      </c>
      <c r="K59" s="117">
        <v>1307.93</v>
      </c>
      <c r="L59" s="132">
        <v>1307.92</v>
      </c>
      <c r="M59" s="130">
        <v>0.01</v>
      </c>
      <c r="N59" s="126"/>
    </row>
    <row r="60" customHeight="1" spans="1:14">
      <c r="A60" s="113">
        <v>56</v>
      </c>
      <c r="B60" s="113" t="s">
        <v>56</v>
      </c>
      <c r="C60" s="113" t="s">
        <v>57</v>
      </c>
      <c r="D60" s="117" t="s">
        <v>143</v>
      </c>
      <c r="E60" s="117" t="s">
        <v>144</v>
      </c>
      <c r="F60" s="117" t="s">
        <v>136</v>
      </c>
      <c r="G60" s="117" t="s">
        <v>106</v>
      </c>
      <c r="H60" s="117">
        <v>50000</v>
      </c>
      <c r="I60" s="117">
        <v>4.3</v>
      </c>
      <c r="J60" s="117" t="s">
        <v>68</v>
      </c>
      <c r="K60" s="117">
        <v>2179.87</v>
      </c>
      <c r="L60" s="129">
        <v>2179.86</v>
      </c>
      <c r="M60" s="130">
        <v>0.01</v>
      </c>
      <c r="N60" s="126"/>
    </row>
    <row r="61" customHeight="1" spans="1:14">
      <c r="A61" s="113">
        <v>57</v>
      </c>
      <c r="B61" s="113" t="s">
        <v>56</v>
      </c>
      <c r="C61" s="113" t="s">
        <v>57</v>
      </c>
      <c r="D61" s="117" t="s">
        <v>145</v>
      </c>
      <c r="E61" s="117" t="s">
        <v>146</v>
      </c>
      <c r="F61" s="117" t="s">
        <v>136</v>
      </c>
      <c r="G61" s="117" t="s">
        <v>106</v>
      </c>
      <c r="H61" s="117">
        <v>30000</v>
      </c>
      <c r="I61" s="117">
        <v>4.3</v>
      </c>
      <c r="J61" s="117" t="s">
        <v>68</v>
      </c>
      <c r="K61" s="117">
        <v>1307.93</v>
      </c>
      <c r="L61" s="129">
        <v>1307.92</v>
      </c>
      <c r="M61" s="130">
        <v>0.01</v>
      </c>
      <c r="N61" s="126"/>
    </row>
    <row r="62" customHeight="1" spans="1:14">
      <c r="A62" s="113">
        <v>58</v>
      </c>
      <c r="B62" s="113" t="s">
        <v>56</v>
      </c>
      <c r="C62" s="113" t="s">
        <v>57</v>
      </c>
      <c r="D62" s="117" t="s">
        <v>147</v>
      </c>
      <c r="E62" s="117" t="s">
        <v>117</v>
      </c>
      <c r="F62" s="117" t="s">
        <v>136</v>
      </c>
      <c r="G62" s="117" t="s">
        <v>106</v>
      </c>
      <c r="H62" s="117">
        <v>10000</v>
      </c>
      <c r="I62" s="117">
        <v>4.3</v>
      </c>
      <c r="J62" s="117" t="s">
        <v>68</v>
      </c>
      <c r="K62" s="117">
        <v>435.98</v>
      </c>
      <c r="L62" s="132">
        <v>435.97</v>
      </c>
      <c r="M62" s="130">
        <v>0.01</v>
      </c>
      <c r="N62" s="126"/>
    </row>
    <row r="63" customHeight="1" spans="1:14">
      <c r="A63" s="113">
        <v>59</v>
      </c>
      <c r="B63" s="113" t="s">
        <v>56</v>
      </c>
      <c r="C63" s="113" t="s">
        <v>57</v>
      </c>
      <c r="D63" s="117" t="s">
        <v>148</v>
      </c>
      <c r="E63" s="117" t="s">
        <v>149</v>
      </c>
      <c r="F63" s="117" t="s">
        <v>136</v>
      </c>
      <c r="G63" s="117" t="s">
        <v>106</v>
      </c>
      <c r="H63" s="117">
        <v>50000</v>
      </c>
      <c r="I63" s="117">
        <v>4.3</v>
      </c>
      <c r="J63" s="117" t="s">
        <v>68</v>
      </c>
      <c r="K63" s="117">
        <v>2179.87</v>
      </c>
      <c r="L63" s="132">
        <v>2179.86</v>
      </c>
      <c r="M63" s="130">
        <v>0.01</v>
      </c>
      <c r="N63" s="126"/>
    </row>
    <row r="64" customHeight="1" spans="1:14">
      <c r="A64" s="113">
        <v>60</v>
      </c>
      <c r="B64" s="113" t="s">
        <v>56</v>
      </c>
      <c r="C64" s="113" t="s">
        <v>57</v>
      </c>
      <c r="D64" s="117" t="s">
        <v>150</v>
      </c>
      <c r="E64" s="117" t="s">
        <v>151</v>
      </c>
      <c r="F64" s="117" t="s">
        <v>136</v>
      </c>
      <c r="G64" s="117" t="s">
        <v>106</v>
      </c>
      <c r="H64" s="117">
        <v>50000</v>
      </c>
      <c r="I64" s="117">
        <v>4.3</v>
      </c>
      <c r="J64" s="117" t="s">
        <v>68</v>
      </c>
      <c r="K64" s="117">
        <v>2179.87</v>
      </c>
      <c r="L64" s="132">
        <v>2179.86</v>
      </c>
      <c r="M64" s="130">
        <v>0.01</v>
      </c>
      <c r="N64" s="126"/>
    </row>
    <row r="65" customHeight="1" spans="1:14">
      <c r="A65" s="113">
        <v>61</v>
      </c>
      <c r="B65" s="113" t="s">
        <v>56</v>
      </c>
      <c r="C65" s="113" t="s">
        <v>57</v>
      </c>
      <c r="D65" s="117" t="s">
        <v>152</v>
      </c>
      <c r="E65" s="117" t="s">
        <v>153</v>
      </c>
      <c r="F65" s="117" t="s">
        <v>136</v>
      </c>
      <c r="G65" s="117" t="s">
        <v>106</v>
      </c>
      <c r="H65" s="117">
        <v>50000</v>
      </c>
      <c r="I65" s="117">
        <v>4.3</v>
      </c>
      <c r="J65" s="117" t="s">
        <v>68</v>
      </c>
      <c r="K65" s="117">
        <v>2179.87</v>
      </c>
      <c r="L65" s="132">
        <v>2179.86</v>
      </c>
      <c r="M65" s="130">
        <v>0.01</v>
      </c>
      <c r="N65" s="126"/>
    </row>
    <row r="66" customHeight="1" spans="1:14">
      <c r="A66" s="113">
        <v>62</v>
      </c>
      <c r="B66" s="113" t="s">
        <v>56</v>
      </c>
      <c r="C66" s="113" t="s">
        <v>57</v>
      </c>
      <c r="D66" s="117" t="s">
        <v>154</v>
      </c>
      <c r="E66" s="117" t="s">
        <v>155</v>
      </c>
      <c r="F66" s="117" t="s">
        <v>136</v>
      </c>
      <c r="G66" s="117" t="s">
        <v>132</v>
      </c>
      <c r="H66" s="117">
        <v>20000</v>
      </c>
      <c r="I66" s="117">
        <v>4.3</v>
      </c>
      <c r="J66" s="117" t="s">
        <v>68</v>
      </c>
      <c r="K66" s="117">
        <v>871.96</v>
      </c>
      <c r="L66" s="132">
        <v>871.94</v>
      </c>
      <c r="M66" s="130">
        <v>0.02</v>
      </c>
      <c r="N66" s="126"/>
    </row>
    <row r="67" customHeight="1" spans="1:14">
      <c r="A67" s="113">
        <v>63</v>
      </c>
      <c r="B67" s="113" t="s">
        <v>56</v>
      </c>
      <c r="C67" s="113" t="s">
        <v>57</v>
      </c>
      <c r="D67" s="117" t="s">
        <v>156</v>
      </c>
      <c r="E67" s="117" t="s">
        <v>157</v>
      </c>
      <c r="F67" s="117" t="s">
        <v>136</v>
      </c>
      <c r="G67" s="117" t="s">
        <v>132</v>
      </c>
      <c r="H67" s="117">
        <v>20000</v>
      </c>
      <c r="I67" s="117">
        <v>4.3</v>
      </c>
      <c r="J67" s="117" t="s">
        <v>68</v>
      </c>
      <c r="K67" s="117">
        <v>871.96</v>
      </c>
      <c r="L67" s="132">
        <v>871.94</v>
      </c>
      <c r="M67" s="130">
        <v>0.02</v>
      </c>
      <c r="N67" s="126"/>
    </row>
    <row r="68" customHeight="1" spans="1:14">
      <c r="A68" s="113">
        <v>64</v>
      </c>
      <c r="B68" s="113" t="s">
        <v>56</v>
      </c>
      <c r="C68" s="113" t="s">
        <v>57</v>
      </c>
      <c r="D68" s="117" t="s">
        <v>158</v>
      </c>
      <c r="E68" s="117" t="s">
        <v>111</v>
      </c>
      <c r="F68" s="117" t="s">
        <v>136</v>
      </c>
      <c r="G68" s="117" t="s">
        <v>132</v>
      </c>
      <c r="H68" s="117">
        <v>50000</v>
      </c>
      <c r="I68" s="117">
        <v>4.3</v>
      </c>
      <c r="J68" s="117" t="s">
        <v>68</v>
      </c>
      <c r="K68" s="117">
        <v>2179.87</v>
      </c>
      <c r="L68" s="132">
        <v>2179.86</v>
      </c>
      <c r="M68" s="130">
        <v>0.01</v>
      </c>
      <c r="N68" s="126"/>
    </row>
    <row r="69" customHeight="1" spans="1:14">
      <c r="A69" s="113">
        <v>65</v>
      </c>
      <c r="B69" s="113" t="s">
        <v>56</v>
      </c>
      <c r="C69" s="113" t="s">
        <v>57</v>
      </c>
      <c r="D69" s="117" t="s">
        <v>159</v>
      </c>
      <c r="E69" s="117" t="s">
        <v>160</v>
      </c>
      <c r="F69" s="117" t="s">
        <v>161</v>
      </c>
      <c r="G69" s="117" t="s">
        <v>162</v>
      </c>
      <c r="H69" s="117">
        <v>50000</v>
      </c>
      <c r="I69" s="117">
        <v>4.3</v>
      </c>
      <c r="J69" s="117" t="s">
        <v>68</v>
      </c>
      <c r="K69" s="117">
        <v>2179.87</v>
      </c>
      <c r="L69" s="132">
        <v>2179.86</v>
      </c>
      <c r="M69" s="130">
        <v>0.01</v>
      </c>
      <c r="N69" s="126"/>
    </row>
    <row r="70" customHeight="1" spans="1:14">
      <c r="A70" s="113">
        <v>66</v>
      </c>
      <c r="B70" s="113" t="s">
        <v>56</v>
      </c>
      <c r="C70" s="113" t="s">
        <v>57</v>
      </c>
      <c r="D70" s="117" t="s">
        <v>163</v>
      </c>
      <c r="E70" s="117" t="s">
        <v>117</v>
      </c>
      <c r="F70" s="117" t="s">
        <v>164</v>
      </c>
      <c r="G70" s="117" t="s">
        <v>165</v>
      </c>
      <c r="H70" s="117">
        <v>50000</v>
      </c>
      <c r="I70" s="117">
        <v>4.3</v>
      </c>
      <c r="J70" s="117" t="s">
        <v>68</v>
      </c>
      <c r="K70" s="117">
        <v>2179.87</v>
      </c>
      <c r="L70" s="132">
        <v>2179.86</v>
      </c>
      <c r="M70" s="130">
        <v>0.01</v>
      </c>
      <c r="N70" s="126"/>
    </row>
    <row r="71" customHeight="1" spans="1:14">
      <c r="A71" s="113">
        <v>67</v>
      </c>
      <c r="B71" s="113" t="s">
        <v>56</v>
      </c>
      <c r="C71" s="113" t="s">
        <v>57</v>
      </c>
      <c r="D71" s="117" t="s">
        <v>166</v>
      </c>
      <c r="E71" s="117" t="s">
        <v>167</v>
      </c>
      <c r="F71" s="117" t="s">
        <v>168</v>
      </c>
      <c r="G71" s="117" t="s">
        <v>106</v>
      </c>
      <c r="H71" s="117">
        <v>50000</v>
      </c>
      <c r="I71" s="117">
        <v>4.3</v>
      </c>
      <c r="J71" s="117" t="s">
        <v>68</v>
      </c>
      <c r="K71" s="117">
        <v>2179.87</v>
      </c>
      <c r="L71" s="132">
        <v>2179.86</v>
      </c>
      <c r="M71" s="130">
        <v>0.01</v>
      </c>
      <c r="N71" s="126"/>
    </row>
    <row r="72" customHeight="1" spans="1:14">
      <c r="A72" s="113">
        <v>68</v>
      </c>
      <c r="B72" s="113" t="s">
        <v>56</v>
      </c>
      <c r="C72" s="113" t="s">
        <v>57</v>
      </c>
      <c r="D72" s="117" t="s">
        <v>169</v>
      </c>
      <c r="E72" s="117" t="s">
        <v>170</v>
      </c>
      <c r="F72" s="117" t="s">
        <v>168</v>
      </c>
      <c r="G72" s="117" t="s">
        <v>171</v>
      </c>
      <c r="H72" s="117">
        <v>50000</v>
      </c>
      <c r="I72" s="117">
        <v>4.3</v>
      </c>
      <c r="J72" s="117" t="s">
        <v>68</v>
      </c>
      <c r="K72" s="117">
        <v>2179.87</v>
      </c>
      <c r="L72" s="132">
        <v>2179.86</v>
      </c>
      <c r="M72" s="130">
        <v>0.01</v>
      </c>
      <c r="N72" s="126"/>
    </row>
    <row r="73" customHeight="1" spans="1:14">
      <c r="A73" s="113">
        <v>69</v>
      </c>
      <c r="B73" s="113" t="s">
        <v>56</v>
      </c>
      <c r="C73" s="113" t="s">
        <v>57</v>
      </c>
      <c r="D73" s="117" t="s">
        <v>172</v>
      </c>
      <c r="E73" s="117" t="s">
        <v>173</v>
      </c>
      <c r="F73" s="117" t="s">
        <v>168</v>
      </c>
      <c r="G73" s="117" t="s">
        <v>171</v>
      </c>
      <c r="H73" s="117">
        <v>50000</v>
      </c>
      <c r="I73" s="117">
        <v>4.3</v>
      </c>
      <c r="J73" s="117" t="s">
        <v>68</v>
      </c>
      <c r="K73" s="117">
        <v>2179.87</v>
      </c>
      <c r="L73" s="132">
        <v>2179.86</v>
      </c>
      <c r="M73" s="130">
        <v>0.01</v>
      </c>
      <c r="N73" s="126"/>
    </row>
    <row r="74" customHeight="1" spans="1:14">
      <c r="A74" s="113">
        <v>70</v>
      </c>
      <c r="B74" s="113" t="s">
        <v>56</v>
      </c>
      <c r="C74" s="113" t="s">
        <v>57</v>
      </c>
      <c r="D74" s="117" t="s">
        <v>174</v>
      </c>
      <c r="E74" s="117" t="s">
        <v>111</v>
      </c>
      <c r="F74" s="117" t="s">
        <v>175</v>
      </c>
      <c r="G74" s="117" t="s">
        <v>165</v>
      </c>
      <c r="H74" s="117">
        <v>50000</v>
      </c>
      <c r="I74" s="117">
        <v>4.3</v>
      </c>
      <c r="J74" s="117" t="s">
        <v>68</v>
      </c>
      <c r="K74" s="117">
        <v>2179.87</v>
      </c>
      <c r="L74" s="132">
        <v>2179.86</v>
      </c>
      <c r="M74" s="130">
        <v>0.01</v>
      </c>
      <c r="N74" s="126"/>
    </row>
    <row r="75" customHeight="1" spans="1:14">
      <c r="A75" s="113">
        <v>71</v>
      </c>
      <c r="B75" s="113" t="s">
        <v>56</v>
      </c>
      <c r="C75" s="113" t="s">
        <v>57</v>
      </c>
      <c r="D75" s="117" t="s">
        <v>176</v>
      </c>
      <c r="E75" s="117" t="s">
        <v>177</v>
      </c>
      <c r="F75" s="117" t="s">
        <v>178</v>
      </c>
      <c r="G75" s="117" t="s">
        <v>179</v>
      </c>
      <c r="H75" s="117">
        <v>50000</v>
      </c>
      <c r="I75" s="117">
        <v>4.35</v>
      </c>
      <c r="J75" s="117" t="s">
        <v>68</v>
      </c>
      <c r="K75" s="117">
        <v>2205.22</v>
      </c>
      <c r="L75" s="138">
        <v>2205.21</v>
      </c>
      <c r="M75" s="130">
        <v>0.01</v>
      </c>
      <c r="N75" s="126"/>
    </row>
    <row r="76" customHeight="1" spans="1:14">
      <c r="A76" s="113">
        <v>72</v>
      </c>
      <c r="B76" s="113" t="s">
        <v>56</v>
      </c>
      <c r="C76" s="113" t="s">
        <v>57</v>
      </c>
      <c r="D76" s="117" t="s">
        <v>180</v>
      </c>
      <c r="E76" s="117" t="s">
        <v>59</v>
      </c>
      <c r="F76" s="117" t="s">
        <v>66</v>
      </c>
      <c r="G76" s="117" t="s">
        <v>67</v>
      </c>
      <c r="H76" s="117">
        <v>50000</v>
      </c>
      <c r="I76" s="117">
        <v>4.3</v>
      </c>
      <c r="J76" s="117" t="s">
        <v>68</v>
      </c>
      <c r="K76" s="117">
        <v>1415.43</v>
      </c>
      <c r="L76" s="138">
        <v>1415.42</v>
      </c>
      <c r="M76" s="130">
        <v>0.01</v>
      </c>
      <c r="N76" s="126"/>
    </row>
    <row r="77" customHeight="1" spans="1:14">
      <c r="A77" s="113">
        <v>73</v>
      </c>
      <c r="B77" s="113" t="s">
        <v>56</v>
      </c>
      <c r="C77" s="113" t="s">
        <v>57</v>
      </c>
      <c r="D77" s="117" t="s">
        <v>181</v>
      </c>
      <c r="E77" s="117" t="s">
        <v>182</v>
      </c>
      <c r="F77" s="117" t="s">
        <v>66</v>
      </c>
      <c r="G77" s="117" t="s">
        <v>67</v>
      </c>
      <c r="H77" s="117">
        <v>50000</v>
      </c>
      <c r="I77" s="117">
        <v>4.3</v>
      </c>
      <c r="J77" s="117" t="s">
        <v>68</v>
      </c>
      <c r="K77" s="117">
        <v>1415.43</v>
      </c>
      <c r="L77" s="138">
        <v>1415.42</v>
      </c>
      <c r="M77" s="130">
        <v>0.01</v>
      </c>
      <c r="N77" s="126"/>
    </row>
    <row r="78" customHeight="1" spans="1:14">
      <c r="A78" s="113">
        <v>74</v>
      </c>
      <c r="B78" s="113" t="s">
        <v>56</v>
      </c>
      <c r="C78" s="113" t="s">
        <v>57</v>
      </c>
      <c r="D78" s="117" t="s">
        <v>183</v>
      </c>
      <c r="E78" s="117" t="s">
        <v>184</v>
      </c>
      <c r="F78" s="117" t="s">
        <v>185</v>
      </c>
      <c r="G78" s="117" t="s">
        <v>186</v>
      </c>
      <c r="H78" s="117">
        <v>50000</v>
      </c>
      <c r="I78" s="117">
        <v>4.2</v>
      </c>
      <c r="J78" s="117" t="s">
        <v>68</v>
      </c>
      <c r="K78" s="117">
        <v>583.34</v>
      </c>
      <c r="L78" s="132">
        <v>583.33</v>
      </c>
      <c r="M78" s="130">
        <v>0.01</v>
      </c>
      <c r="N78" s="126"/>
    </row>
    <row r="79" customHeight="1" spans="1:14">
      <c r="A79" s="113">
        <v>75</v>
      </c>
      <c r="B79" s="113" t="s">
        <v>56</v>
      </c>
      <c r="C79" s="113" t="s">
        <v>57</v>
      </c>
      <c r="D79" s="117" t="s">
        <v>187</v>
      </c>
      <c r="E79" s="117" t="s">
        <v>188</v>
      </c>
      <c r="F79" s="117" t="s">
        <v>189</v>
      </c>
      <c r="G79" s="117" t="s">
        <v>190</v>
      </c>
      <c r="H79" s="117">
        <v>50000</v>
      </c>
      <c r="I79" s="117">
        <v>4.2</v>
      </c>
      <c r="J79" s="117" t="s">
        <v>68</v>
      </c>
      <c r="K79" s="117">
        <v>752.51</v>
      </c>
      <c r="L79" s="132">
        <v>752.5</v>
      </c>
      <c r="M79" s="130">
        <v>0.01</v>
      </c>
      <c r="N79" s="126"/>
    </row>
    <row r="80" customHeight="1" spans="1:14">
      <c r="A80" s="113">
        <v>76</v>
      </c>
      <c r="B80" s="113" t="s">
        <v>56</v>
      </c>
      <c r="C80" s="113" t="s">
        <v>57</v>
      </c>
      <c r="D80" s="117" t="s">
        <v>191</v>
      </c>
      <c r="E80" s="117" t="s">
        <v>192</v>
      </c>
      <c r="F80" s="117" t="s">
        <v>193</v>
      </c>
      <c r="G80" s="117" t="s">
        <v>190</v>
      </c>
      <c r="H80" s="117">
        <v>50000</v>
      </c>
      <c r="I80" s="117">
        <v>4.2</v>
      </c>
      <c r="J80" s="117" t="s">
        <v>68</v>
      </c>
      <c r="K80" s="117">
        <v>740.84</v>
      </c>
      <c r="L80" s="132">
        <v>740.83</v>
      </c>
      <c r="M80" s="130">
        <v>0.01</v>
      </c>
      <c r="N80" s="126"/>
    </row>
    <row r="81" customHeight="1" spans="1:14">
      <c r="A81" s="113">
        <v>77</v>
      </c>
      <c r="B81" s="113" t="s">
        <v>56</v>
      </c>
      <c r="C81" s="113" t="s">
        <v>57</v>
      </c>
      <c r="D81" s="117" t="s">
        <v>194</v>
      </c>
      <c r="E81" s="117" t="s">
        <v>195</v>
      </c>
      <c r="F81" s="117" t="s">
        <v>196</v>
      </c>
      <c r="G81" s="117" t="s">
        <v>197</v>
      </c>
      <c r="H81" s="117">
        <v>50000</v>
      </c>
      <c r="I81" s="117">
        <v>4.2</v>
      </c>
      <c r="J81" s="117" t="s">
        <v>68</v>
      </c>
      <c r="K81" s="117">
        <v>729.18</v>
      </c>
      <c r="L81" s="132">
        <v>729.17</v>
      </c>
      <c r="M81" s="130">
        <v>0.01</v>
      </c>
      <c r="N81" s="126"/>
    </row>
    <row r="82" customHeight="1" spans="1:14">
      <c r="A82" s="113">
        <v>78</v>
      </c>
      <c r="B82" s="113" t="s">
        <v>56</v>
      </c>
      <c r="C82" s="113" t="s">
        <v>57</v>
      </c>
      <c r="D82" s="117" t="s">
        <v>198</v>
      </c>
      <c r="E82" s="117" t="s">
        <v>157</v>
      </c>
      <c r="F82" s="117" t="s">
        <v>196</v>
      </c>
      <c r="G82" s="117" t="s">
        <v>197</v>
      </c>
      <c r="H82" s="117">
        <v>50000</v>
      </c>
      <c r="I82" s="117">
        <v>4.2</v>
      </c>
      <c r="J82" s="117" t="s">
        <v>68</v>
      </c>
      <c r="K82" s="117">
        <v>729.18</v>
      </c>
      <c r="L82" s="132">
        <v>729.17</v>
      </c>
      <c r="M82" s="130">
        <v>0.01</v>
      </c>
      <c r="N82" s="126"/>
    </row>
    <row r="83" customHeight="1" spans="1:14">
      <c r="A83" s="113">
        <v>79</v>
      </c>
      <c r="B83" s="113" t="s">
        <v>56</v>
      </c>
      <c r="C83" s="113" t="s">
        <v>57</v>
      </c>
      <c r="D83" s="117" t="s">
        <v>199</v>
      </c>
      <c r="E83" s="117" t="s">
        <v>200</v>
      </c>
      <c r="F83" s="117" t="s">
        <v>196</v>
      </c>
      <c r="G83" s="117" t="s">
        <v>197</v>
      </c>
      <c r="H83" s="117">
        <v>50000</v>
      </c>
      <c r="I83" s="117">
        <v>4.2</v>
      </c>
      <c r="J83" s="117" t="s">
        <v>68</v>
      </c>
      <c r="K83" s="117">
        <v>729.18</v>
      </c>
      <c r="L83" s="132">
        <v>729.17</v>
      </c>
      <c r="M83" s="130">
        <v>0.01</v>
      </c>
      <c r="N83" s="126"/>
    </row>
    <row r="84" customHeight="1" spans="1:14">
      <c r="A84" s="113">
        <v>80</v>
      </c>
      <c r="B84" s="113" t="s">
        <v>56</v>
      </c>
      <c r="C84" s="113" t="s">
        <v>57</v>
      </c>
      <c r="D84" s="117" t="s">
        <v>201</v>
      </c>
      <c r="E84" s="117" t="s">
        <v>202</v>
      </c>
      <c r="F84" s="117" t="s">
        <v>203</v>
      </c>
      <c r="G84" s="117" t="s">
        <v>204</v>
      </c>
      <c r="H84" s="117">
        <v>50000</v>
      </c>
      <c r="I84" s="117">
        <v>4.2</v>
      </c>
      <c r="J84" s="117" t="s">
        <v>68</v>
      </c>
      <c r="K84" s="117">
        <v>705.84</v>
      </c>
      <c r="L84" s="132">
        <v>705.83</v>
      </c>
      <c r="M84" s="130">
        <v>0.01</v>
      </c>
      <c r="N84" s="126"/>
    </row>
    <row r="85" customHeight="1" spans="1:14">
      <c r="A85" s="113">
        <v>81</v>
      </c>
      <c r="B85" s="113" t="s">
        <v>56</v>
      </c>
      <c r="C85" s="113" t="s">
        <v>57</v>
      </c>
      <c r="D85" s="117" t="s">
        <v>205</v>
      </c>
      <c r="E85" s="117" t="s">
        <v>206</v>
      </c>
      <c r="F85" s="117" t="s">
        <v>203</v>
      </c>
      <c r="G85" s="117" t="s">
        <v>197</v>
      </c>
      <c r="H85" s="117">
        <v>50000</v>
      </c>
      <c r="I85" s="117">
        <v>4.2</v>
      </c>
      <c r="J85" s="117" t="s">
        <v>68</v>
      </c>
      <c r="K85" s="117">
        <v>705.84</v>
      </c>
      <c r="L85" s="132">
        <v>705.83</v>
      </c>
      <c r="M85" s="130">
        <v>0.01</v>
      </c>
      <c r="N85" s="126"/>
    </row>
    <row r="86" customHeight="1" spans="1:14">
      <c r="A86" s="113">
        <v>82</v>
      </c>
      <c r="B86" s="113" t="s">
        <v>56</v>
      </c>
      <c r="C86" s="113" t="s">
        <v>57</v>
      </c>
      <c r="D86" s="117" t="s">
        <v>207</v>
      </c>
      <c r="E86" s="117" t="s">
        <v>208</v>
      </c>
      <c r="F86" s="117" t="s">
        <v>209</v>
      </c>
      <c r="G86" s="117" t="s">
        <v>197</v>
      </c>
      <c r="H86" s="117">
        <v>50000</v>
      </c>
      <c r="I86" s="117">
        <v>4.2</v>
      </c>
      <c r="J86" s="117" t="s">
        <v>68</v>
      </c>
      <c r="K86" s="117">
        <v>700.01</v>
      </c>
      <c r="L86" s="132">
        <v>700</v>
      </c>
      <c r="M86" s="130">
        <v>0.01</v>
      </c>
      <c r="N86" s="126"/>
    </row>
    <row r="87" customHeight="1" spans="1:14">
      <c r="A87" s="113">
        <v>83</v>
      </c>
      <c r="B87" s="113" t="s">
        <v>56</v>
      </c>
      <c r="C87" s="113" t="s">
        <v>57</v>
      </c>
      <c r="D87" s="117" t="s">
        <v>210</v>
      </c>
      <c r="E87" s="117" t="s">
        <v>211</v>
      </c>
      <c r="F87" s="117" t="s">
        <v>209</v>
      </c>
      <c r="G87" s="117" t="s">
        <v>197</v>
      </c>
      <c r="H87" s="117">
        <v>50000</v>
      </c>
      <c r="I87" s="117">
        <v>4.2</v>
      </c>
      <c r="J87" s="117" t="s">
        <v>68</v>
      </c>
      <c r="K87" s="117">
        <v>700.01</v>
      </c>
      <c r="L87" s="132">
        <v>700</v>
      </c>
      <c r="M87" s="130">
        <v>0.01</v>
      </c>
      <c r="N87" s="126"/>
    </row>
    <row r="88" customHeight="1" spans="1:14">
      <c r="A88" s="113">
        <v>84</v>
      </c>
      <c r="B88" s="113" t="s">
        <v>56</v>
      </c>
      <c r="C88" s="113" t="s">
        <v>57</v>
      </c>
      <c r="D88" s="117" t="s">
        <v>212</v>
      </c>
      <c r="E88" s="117" t="s">
        <v>211</v>
      </c>
      <c r="F88" s="117" t="s">
        <v>209</v>
      </c>
      <c r="G88" s="117" t="s">
        <v>197</v>
      </c>
      <c r="H88" s="117">
        <v>50000</v>
      </c>
      <c r="I88" s="117">
        <v>4.2</v>
      </c>
      <c r="J88" s="117" t="s">
        <v>68</v>
      </c>
      <c r="K88" s="117">
        <v>700.01</v>
      </c>
      <c r="L88" s="132">
        <v>700</v>
      </c>
      <c r="M88" s="130">
        <v>0.01</v>
      </c>
      <c r="N88" s="126"/>
    </row>
    <row r="89" customHeight="1" spans="1:14">
      <c r="A89" s="113">
        <v>85</v>
      </c>
      <c r="B89" s="113" t="s">
        <v>56</v>
      </c>
      <c r="C89" s="113" t="s">
        <v>57</v>
      </c>
      <c r="D89" s="117" t="s">
        <v>213</v>
      </c>
      <c r="E89" s="117" t="s">
        <v>214</v>
      </c>
      <c r="F89" s="117" t="s">
        <v>209</v>
      </c>
      <c r="G89" s="117" t="s">
        <v>204</v>
      </c>
      <c r="H89" s="117">
        <v>50000</v>
      </c>
      <c r="I89" s="117">
        <v>4.2</v>
      </c>
      <c r="J89" s="117" t="s">
        <v>68</v>
      </c>
      <c r="K89" s="117">
        <v>700.01</v>
      </c>
      <c r="L89" s="132">
        <v>700</v>
      </c>
      <c r="M89" s="130">
        <v>0.01</v>
      </c>
      <c r="N89" s="126"/>
    </row>
    <row r="90" customHeight="1" spans="1:14">
      <c r="A90" s="113">
        <v>86</v>
      </c>
      <c r="B90" s="113" t="s">
        <v>56</v>
      </c>
      <c r="C90" s="113" t="s">
        <v>57</v>
      </c>
      <c r="D90" s="117" t="s">
        <v>215</v>
      </c>
      <c r="E90" s="117" t="s">
        <v>214</v>
      </c>
      <c r="F90" s="117" t="s">
        <v>185</v>
      </c>
      <c r="G90" s="117" t="s">
        <v>186</v>
      </c>
      <c r="H90" s="117">
        <v>50000</v>
      </c>
      <c r="I90" s="117">
        <v>4.2</v>
      </c>
      <c r="J90" s="117" t="s">
        <v>68</v>
      </c>
      <c r="K90" s="117">
        <v>583.34</v>
      </c>
      <c r="L90" s="132">
        <v>583.33</v>
      </c>
      <c r="M90" s="130">
        <v>0.01</v>
      </c>
      <c r="N90" s="126"/>
    </row>
    <row r="91" customHeight="1" spans="1:14">
      <c r="A91" s="113">
        <v>87</v>
      </c>
      <c r="B91" s="113" t="s">
        <v>56</v>
      </c>
      <c r="C91" s="113" t="s">
        <v>57</v>
      </c>
      <c r="D91" s="117" t="s">
        <v>216</v>
      </c>
      <c r="E91" s="117" t="s">
        <v>192</v>
      </c>
      <c r="F91" s="117" t="s">
        <v>185</v>
      </c>
      <c r="G91" s="117" t="s">
        <v>186</v>
      </c>
      <c r="H91" s="117">
        <v>50000</v>
      </c>
      <c r="I91" s="117">
        <v>4.2</v>
      </c>
      <c r="J91" s="117" t="s">
        <v>68</v>
      </c>
      <c r="K91" s="117">
        <v>583.34</v>
      </c>
      <c r="L91" s="132">
        <v>583.33</v>
      </c>
      <c r="M91" s="130">
        <v>0.01</v>
      </c>
      <c r="N91" s="126"/>
    </row>
    <row r="92" customHeight="1" spans="1:14">
      <c r="A92" s="113">
        <v>88</v>
      </c>
      <c r="B92" s="113" t="s">
        <v>56</v>
      </c>
      <c r="C92" s="113" t="s">
        <v>57</v>
      </c>
      <c r="D92" s="117" t="s">
        <v>217</v>
      </c>
      <c r="E92" s="117" t="s">
        <v>195</v>
      </c>
      <c r="F92" s="117" t="s">
        <v>185</v>
      </c>
      <c r="G92" s="117" t="s">
        <v>186</v>
      </c>
      <c r="H92" s="117">
        <v>50000</v>
      </c>
      <c r="I92" s="117">
        <v>4.2</v>
      </c>
      <c r="J92" s="117" t="s">
        <v>68</v>
      </c>
      <c r="K92" s="117">
        <v>583.34</v>
      </c>
      <c r="L92" s="132">
        <v>583.33</v>
      </c>
      <c r="M92" s="130">
        <v>0.01</v>
      </c>
      <c r="N92" s="126"/>
    </row>
    <row r="93" customHeight="1" spans="1:14">
      <c r="A93" s="113">
        <v>89</v>
      </c>
      <c r="B93" s="113" t="s">
        <v>56</v>
      </c>
      <c r="C93" s="113" t="s">
        <v>57</v>
      </c>
      <c r="D93" s="117" t="s">
        <v>218</v>
      </c>
      <c r="E93" s="117" t="s">
        <v>214</v>
      </c>
      <c r="F93" s="117" t="s">
        <v>185</v>
      </c>
      <c r="G93" s="117" t="s">
        <v>186</v>
      </c>
      <c r="H93" s="117">
        <v>50000</v>
      </c>
      <c r="I93" s="117">
        <v>4.2</v>
      </c>
      <c r="J93" s="117" t="s">
        <v>68</v>
      </c>
      <c r="K93" s="117">
        <v>583.34</v>
      </c>
      <c r="L93" s="132">
        <v>583.33</v>
      </c>
      <c r="M93" s="130">
        <v>0.01</v>
      </c>
      <c r="N93" s="126"/>
    </row>
    <row r="94" customHeight="1" spans="1:14">
      <c r="A94" s="113">
        <v>90</v>
      </c>
      <c r="B94" s="113" t="s">
        <v>56</v>
      </c>
      <c r="C94" s="113" t="s">
        <v>57</v>
      </c>
      <c r="D94" s="117" t="s">
        <v>219</v>
      </c>
      <c r="E94" s="117" t="s">
        <v>211</v>
      </c>
      <c r="F94" s="117" t="s">
        <v>185</v>
      </c>
      <c r="G94" s="117" t="s">
        <v>186</v>
      </c>
      <c r="H94" s="117">
        <v>50000</v>
      </c>
      <c r="I94" s="117">
        <v>4.2</v>
      </c>
      <c r="J94" s="117" t="s">
        <v>68</v>
      </c>
      <c r="K94" s="117">
        <v>583.34</v>
      </c>
      <c r="L94" s="132">
        <v>583.33</v>
      </c>
      <c r="M94" s="130">
        <v>0.01</v>
      </c>
      <c r="N94" s="126"/>
    </row>
    <row r="95" customHeight="1" spans="1:14">
      <c r="A95" s="113">
        <v>91</v>
      </c>
      <c r="B95" s="113" t="s">
        <v>56</v>
      </c>
      <c r="C95" s="113" t="s">
        <v>57</v>
      </c>
      <c r="D95" s="117" t="s">
        <v>220</v>
      </c>
      <c r="E95" s="117" t="s">
        <v>59</v>
      </c>
      <c r="F95" s="117" t="s">
        <v>185</v>
      </c>
      <c r="G95" s="117" t="s">
        <v>186</v>
      </c>
      <c r="H95" s="117">
        <v>50000</v>
      </c>
      <c r="I95" s="117">
        <v>4.2</v>
      </c>
      <c r="J95" s="117" t="s">
        <v>68</v>
      </c>
      <c r="K95" s="117">
        <v>583.34</v>
      </c>
      <c r="L95" s="132">
        <v>583.33</v>
      </c>
      <c r="M95" s="130">
        <v>0.01</v>
      </c>
      <c r="N95" s="126"/>
    </row>
    <row r="96" customHeight="1" spans="1:14">
      <c r="A96" s="113">
        <v>92</v>
      </c>
      <c r="B96" s="113" t="s">
        <v>56</v>
      </c>
      <c r="C96" s="113" t="s">
        <v>57</v>
      </c>
      <c r="D96" s="117" t="s">
        <v>221</v>
      </c>
      <c r="E96" s="117" t="s">
        <v>222</v>
      </c>
      <c r="F96" s="117" t="s">
        <v>185</v>
      </c>
      <c r="G96" s="117" t="s">
        <v>223</v>
      </c>
      <c r="H96" s="117">
        <v>50000</v>
      </c>
      <c r="I96" s="117">
        <v>4.2</v>
      </c>
      <c r="J96" s="117" t="s">
        <v>68</v>
      </c>
      <c r="K96" s="117">
        <v>583.34</v>
      </c>
      <c r="L96" s="132">
        <v>583.33</v>
      </c>
      <c r="M96" s="130">
        <v>0.01</v>
      </c>
      <c r="N96" s="126"/>
    </row>
    <row r="97" customHeight="1" spans="1:14">
      <c r="A97" s="113">
        <v>93</v>
      </c>
      <c r="B97" s="113" t="s">
        <v>56</v>
      </c>
      <c r="C97" s="113" t="s">
        <v>57</v>
      </c>
      <c r="D97" s="117" t="s">
        <v>224</v>
      </c>
      <c r="E97" s="117" t="s">
        <v>225</v>
      </c>
      <c r="F97" s="117" t="s">
        <v>226</v>
      </c>
      <c r="G97" s="117" t="s">
        <v>227</v>
      </c>
      <c r="H97" s="117">
        <v>50000</v>
      </c>
      <c r="I97" s="117">
        <v>4.2</v>
      </c>
      <c r="J97" s="117" t="s">
        <v>68</v>
      </c>
      <c r="K97" s="117">
        <v>577.51</v>
      </c>
      <c r="L97" s="132">
        <v>577.5</v>
      </c>
      <c r="M97" s="130">
        <v>0.01</v>
      </c>
      <c r="N97" s="126"/>
    </row>
    <row r="98" customHeight="1" spans="1:14">
      <c r="A98" s="113">
        <v>94</v>
      </c>
      <c r="B98" s="113" t="s">
        <v>56</v>
      </c>
      <c r="C98" s="113" t="s">
        <v>57</v>
      </c>
      <c r="D98" s="117" t="s">
        <v>228</v>
      </c>
      <c r="E98" s="117" t="s">
        <v>229</v>
      </c>
      <c r="F98" s="117" t="s">
        <v>226</v>
      </c>
      <c r="G98" s="117" t="s">
        <v>186</v>
      </c>
      <c r="H98" s="117">
        <v>50000</v>
      </c>
      <c r="I98" s="117">
        <v>4.2</v>
      </c>
      <c r="J98" s="117" t="s">
        <v>68</v>
      </c>
      <c r="K98" s="117">
        <v>577.51</v>
      </c>
      <c r="L98" s="132">
        <v>577.5</v>
      </c>
      <c r="M98" s="130">
        <v>0.01</v>
      </c>
      <c r="N98" s="126"/>
    </row>
    <row r="99" customHeight="1" spans="1:14">
      <c r="A99" s="113">
        <v>95</v>
      </c>
      <c r="B99" s="113" t="s">
        <v>56</v>
      </c>
      <c r="C99" s="113" t="s">
        <v>57</v>
      </c>
      <c r="D99" s="117" t="s">
        <v>230</v>
      </c>
      <c r="E99" s="117" t="s">
        <v>155</v>
      </c>
      <c r="F99" s="117" t="s">
        <v>226</v>
      </c>
      <c r="G99" s="117" t="s">
        <v>186</v>
      </c>
      <c r="H99" s="117">
        <v>50000</v>
      </c>
      <c r="I99" s="117">
        <v>4.2</v>
      </c>
      <c r="J99" s="117" t="s">
        <v>68</v>
      </c>
      <c r="K99" s="117">
        <v>577.51</v>
      </c>
      <c r="L99" s="132">
        <v>577.5</v>
      </c>
      <c r="M99" s="130">
        <v>0.01</v>
      </c>
      <c r="N99" s="126"/>
    </row>
    <row r="100" customHeight="1" spans="1:14">
      <c r="A100" s="113">
        <v>96</v>
      </c>
      <c r="B100" s="113" t="s">
        <v>56</v>
      </c>
      <c r="C100" s="113" t="s">
        <v>57</v>
      </c>
      <c r="D100" s="117" t="s">
        <v>231</v>
      </c>
      <c r="E100" s="117" t="s">
        <v>84</v>
      </c>
      <c r="F100" s="117" t="s">
        <v>232</v>
      </c>
      <c r="G100" s="117" t="s">
        <v>233</v>
      </c>
      <c r="H100" s="117">
        <v>50000</v>
      </c>
      <c r="I100" s="117">
        <v>4.2</v>
      </c>
      <c r="J100" s="117" t="s">
        <v>68</v>
      </c>
      <c r="K100" s="117">
        <v>571.68</v>
      </c>
      <c r="L100" s="132">
        <v>571.67</v>
      </c>
      <c r="M100" s="130">
        <v>0.01</v>
      </c>
      <c r="N100" s="126"/>
    </row>
    <row r="101" customHeight="1" spans="1:14">
      <c r="A101" s="113">
        <v>97</v>
      </c>
      <c r="B101" s="113" t="s">
        <v>56</v>
      </c>
      <c r="C101" s="113" t="s">
        <v>57</v>
      </c>
      <c r="D101" s="117" t="s">
        <v>234</v>
      </c>
      <c r="E101" s="117" t="s">
        <v>235</v>
      </c>
      <c r="F101" s="117" t="s">
        <v>232</v>
      </c>
      <c r="G101" s="117" t="s">
        <v>233</v>
      </c>
      <c r="H101" s="117">
        <v>50000</v>
      </c>
      <c r="I101" s="117">
        <v>4.2</v>
      </c>
      <c r="J101" s="117" t="s">
        <v>68</v>
      </c>
      <c r="K101" s="117">
        <v>571.68</v>
      </c>
      <c r="L101" s="132">
        <v>571.67</v>
      </c>
      <c r="M101" s="130">
        <v>0.01</v>
      </c>
      <c r="N101" s="126"/>
    </row>
    <row r="102" customHeight="1" spans="1:14">
      <c r="A102" s="113">
        <v>98</v>
      </c>
      <c r="B102" s="113" t="s">
        <v>56</v>
      </c>
      <c r="C102" s="113" t="s">
        <v>57</v>
      </c>
      <c r="D102" s="117" t="s">
        <v>236</v>
      </c>
      <c r="E102" s="117" t="s">
        <v>90</v>
      </c>
      <c r="F102" s="117" t="s">
        <v>232</v>
      </c>
      <c r="G102" s="117" t="s">
        <v>233</v>
      </c>
      <c r="H102" s="117">
        <v>50000</v>
      </c>
      <c r="I102" s="117">
        <v>4.2</v>
      </c>
      <c r="J102" s="117" t="s">
        <v>68</v>
      </c>
      <c r="K102" s="117">
        <v>571.68</v>
      </c>
      <c r="L102" s="132">
        <v>571.67</v>
      </c>
      <c r="M102" s="130">
        <v>0.01</v>
      </c>
      <c r="N102" s="126"/>
    </row>
    <row r="103" customHeight="1" spans="1:14">
      <c r="A103" s="113">
        <v>99</v>
      </c>
      <c r="B103" s="113" t="s">
        <v>56</v>
      </c>
      <c r="C103" s="113" t="s">
        <v>57</v>
      </c>
      <c r="D103" s="117" t="s">
        <v>237</v>
      </c>
      <c r="E103" s="117" t="s">
        <v>238</v>
      </c>
      <c r="F103" s="117" t="s">
        <v>232</v>
      </c>
      <c r="G103" s="117" t="s">
        <v>233</v>
      </c>
      <c r="H103" s="117">
        <v>50000</v>
      </c>
      <c r="I103" s="117">
        <v>4.2</v>
      </c>
      <c r="J103" s="117" t="s">
        <v>68</v>
      </c>
      <c r="K103" s="117">
        <v>571.68</v>
      </c>
      <c r="L103" s="132">
        <v>571.67</v>
      </c>
      <c r="M103" s="130">
        <v>0.01</v>
      </c>
      <c r="N103" s="126"/>
    </row>
    <row r="104" customHeight="1" spans="1:14">
      <c r="A104" s="113">
        <v>100</v>
      </c>
      <c r="B104" s="113" t="s">
        <v>56</v>
      </c>
      <c r="C104" s="113" t="s">
        <v>57</v>
      </c>
      <c r="D104" s="117" t="s">
        <v>239</v>
      </c>
      <c r="E104" s="117" t="s">
        <v>240</v>
      </c>
      <c r="F104" s="117" t="s">
        <v>232</v>
      </c>
      <c r="G104" s="117" t="s">
        <v>233</v>
      </c>
      <c r="H104" s="117">
        <v>50000</v>
      </c>
      <c r="I104" s="117">
        <v>4.2</v>
      </c>
      <c r="J104" s="117" t="s">
        <v>68</v>
      </c>
      <c r="K104" s="117">
        <v>571.68</v>
      </c>
      <c r="L104" s="132">
        <v>571.67</v>
      </c>
      <c r="M104" s="130">
        <v>0.01</v>
      </c>
      <c r="N104" s="126"/>
    </row>
    <row r="105" customHeight="1" spans="1:14">
      <c r="A105" s="113">
        <v>101</v>
      </c>
      <c r="B105" s="113" t="s">
        <v>56</v>
      </c>
      <c r="C105" s="113" t="s">
        <v>57</v>
      </c>
      <c r="D105" s="117" t="s">
        <v>241</v>
      </c>
      <c r="E105" s="117" t="s">
        <v>99</v>
      </c>
      <c r="F105" s="117" t="s">
        <v>232</v>
      </c>
      <c r="G105" s="117" t="s">
        <v>233</v>
      </c>
      <c r="H105" s="117">
        <v>50000</v>
      </c>
      <c r="I105" s="117">
        <v>4.2</v>
      </c>
      <c r="J105" s="117" t="s">
        <v>68</v>
      </c>
      <c r="K105" s="117">
        <v>571.68</v>
      </c>
      <c r="L105" s="132">
        <v>571.67</v>
      </c>
      <c r="M105" s="130">
        <v>0.01</v>
      </c>
      <c r="N105" s="126"/>
    </row>
    <row r="106" customHeight="1" spans="1:14">
      <c r="A106" s="113">
        <v>102</v>
      </c>
      <c r="B106" s="113" t="s">
        <v>56</v>
      </c>
      <c r="C106" s="113" t="s">
        <v>57</v>
      </c>
      <c r="D106" s="117" t="s">
        <v>242</v>
      </c>
      <c r="E106" s="117" t="s">
        <v>243</v>
      </c>
      <c r="F106" s="117" t="s">
        <v>232</v>
      </c>
      <c r="G106" s="117" t="s">
        <v>233</v>
      </c>
      <c r="H106" s="117">
        <v>50000</v>
      </c>
      <c r="I106" s="117">
        <v>4.2</v>
      </c>
      <c r="J106" s="117" t="s">
        <v>68</v>
      </c>
      <c r="K106" s="117">
        <v>571.68</v>
      </c>
      <c r="L106" s="132">
        <v>571.67</v>
      </c>
      <c r="M106" s="130">
        <v>0.01</v>
      </c>
      <c r="N106" s="126"/>
    </row>
    <row r="107" customHeight="1" spans="1:14">
      <c r="A107" s="113">
        <v>103</v>
      </c>
      <c r="B107" s="113" t="s">
        <v>56</v>
      </c>
      <c r="C107" s="113" t="s">
        <v>57</v>
      </c>
      <c r="D107" s="117" t="s">
        <v>244</v>
      </c>
      <c r="E107" s="117" t="s">
        <v>243</v>
      </c>
      <c r="F107" s="117" t="s">
        <v>232</v>
      </c>
      <c r="G107" s="117" t="s">
        <v>233</v>
      </c>
      <c r="H107" s="117">
        <v>50000</v>
      </c>
      <c r="I107" s="117">
        <v>4.2</v>
      </c>
      <c r="J107" s="117" t="s">
        <v>68</v>
      </c>
      <c r="K107" s="117">
        <v>571.68</v>
      </c>
      <c r="L107" s="132">
        <v>571.67</v>
      </c>
      <c r="M107" s="130">
        <v>0.01</v>
      </c>
      <c r="N107" s="126"/>
    </row>
    <row r="108" customHeight="1" spans="1:14">
      <c r="A108" s="113">
        <v>104</v>
      </c>
      <c r="B108" s="113" t="s">
        <v>56</v>
      </c>
      <c r="C108" s="113" t="s">
        <v>57</v>
      </c>
      <c r="D108" s="117" t="s">
        <v>245</v>
      </c>
      <c r="E108" s="117" t="s">
        <v>246</v>
      </c>
      <c r="F108" s="117" t="s">
        <v>232</v>
      </c>
      <c r="G108" s="117" t="s">
        <v>233</v>
      </c>
      <c r="H108" s="117">
        <v>50000</v>
      </c>
      <c r="I108" s="117">
        <v>4.2</v>
      </c>
      <c r="J108" s="117" t="s">
        <v>68</v>
      </c>
      <c r="K108" s="117">
        <v>571.68</v>
      </c>
      <c r="L108" s="132">
        <v>571.67</v>
      </c>
      <c r="M108" s="130">
        <v>0.01</v>
      </c>
      <c r="N108" s="126"/>
    </row>
    <row r="109" customHeight="1" spans="1:14">
      <c r="A109" s="113">
        <v>105</v>
      </c>
      <c r="B109" s="113" t="s">
        <v>56</v>
      </c>
      <c r="C109" s="113" t="s">
        <v>57</v>
      </c>
      <c r="D109" s="117" t="s">
        <v>247</v>
      </c>
      <c r="E109" s="117" t="s">
        <v>248</v>
      </c>
      <c r="F109" s="117" t="s">
        <v>232</v>
      </c>
      <c r="G109" s="117" t="s">
        <v>249</v>
      </c>
      <c r="H109" s="117">
        <v>50000</v>
      </c>
      <c r="I109" s="117">
        <v>4.2</v>
      </c>
      <c r="J109" s="117" t="s">
        <v>68</v>
      </c>
      <c r="K109" s="117">
        <v>571.68</v>
      </c>
      <c r="L109" s="132">
        <v>571.67</v>
      </c>
      <c r="M109" s="130">
        <v>0.01</v>
      </c>
      <c r="N109" s="126"/>
    </row>
    <row r="110" customHeight="1" spans="1:14">
      <c r="A110" s="113">
        <v>106</v>
      </c>
      <c r="B110" s="113" t="s">
        <v>56</v>
      </c>
      <c r="C110" s="113" t="s">
        <v>57</v>
      </c>
      <c r="D110" s="117" t="s">
        <v>250</v>
      </c>
      <c r="E110" s="117" t="s">
        <v>65</v>
      </c>
      <c r="F110" s="117" t="s">
        <v>251</v>
      </c>
      <c r="G110" s="117" t="s">
        <v>233</v>
      </c>
      <c r="H110" s="117">
        <v>50000</v>
      </c>
      <c r="I110" s="117">
        <v>4.2</v>
      </c>
      <c r="J110" s="117" t="s">
        <v>68</v>
      </c>
      <c r="K110" s="117">
        <v>548.34</v>
      </c>
      <c r="L110" s="132">
        <v>548.33</v>
      </c>
      <c r="M110" s="130">
        <v>0.01</v>
      </c>
      <c r="N110" s="126"/>
    </row>
    <row r="111" customHeight="1" spans="1:14">
      <c r="A111" s="113">
        <v>107</v>
      </c>
      <c r="B111" s="113" t="s">
        <v>56</v>
      </c>
      <c r="C111" s="113" t="s">
        <v>57</v>
      </c>
      <c r="D111" s="117" t="s">
        <v>252</v>
      </c>
      <c r="E111" s="117" t="s">
        <v>74</v>
      </c>
      <c r="F111" s="117" t="s">
        <v>253</v>
      </c>
      <c r="G111" s="117" t="s">
        <v>254</v>
      </c>
      <c r="H111" s="117">
        <v>50000</v>
      </c>
      <c r="I111" s="117">
        <v>4.2</v>
      </c>
      <c r="J111" s="117" t="s">
        <v>255</v>
      </c>
      <c r="K111" s="117">
        <v>542.51</v>
      </c>
      <c r="L111" s="129">
        <v>379.17</v>
      </c>
      <c r="M111" s="130">
        <v>163.34</v>
      </c>
      <c r="N111" s="126" t="s">
        <v>256</v>
      </c>
    </row>
    <row r="112" customHeight="1" spans="1:14">
      <c r="A112" s="113">
        <v>108</v>
      </c>
      <c r="B112" s="113" t="s">
        <v>56</v>
      </c>
      <c r="C112" s="113" t="s">
        <v>57</v>
      </c>
      <c r="D112" s="117" t="s">
        <v>257</v>
      </c>
      <c r="E112" s="117" t="s">
        <v>258</v>
      </c>
      <c r="F112" s="117" t="s">
        <v>253</v>
      </c>
      <c r="G112" s="117" t="s">
        <v>259</v>
      </c>
      <c r="H112" s="117">
        <v>50000</v>
      </c>
      <c r="I112" s="117">
        <v>4.2</v>
      </c>
      <c r="J112" s="117" t="s">
        <v>260</v>
      </c>
      <c r="K112" s="117">
        <v>542.51</v>
      </c>
      <c r="L112" s="129">
        <v>390.84</v>
      </c>
      <c r="M112" s="130">
        <v>151.67</v>
      </c>
      <c r="N112" s="126" t="s">
        <v>261</v>
      </c>
    </row>
    <row r="113" customHeight="1" spans="1:14">
      <c r="A113" s="113">
        <v>109</v>
      </c>
      <c r="B113" s="113" t="s">
        <v>56</v>
      </c>
      <c r="C113" s="113" t="s">
        <v>57</v>
      </c>
      <c r="D113" s="117" t="s">
        <v>262</v>
      </c>
      <c r="E113" s="117" t="s">
        <v>263</v>
      </c>
      <c r="F113" s="117" t="s">
        <v>253</v>
      </c>
      <c r="G113" s="117" t="s">
        <v>259</v>
      </c>
      <c r="H113" s="117">
        <v>50000</v>
      </c>
      <c r="I113" s="117">
        <v>4.2</v>
      </c>
      <c r="J113" s="117" t="s">
        <v>255</v>
      </c>
      <c r="K113" s="117">
        <v>542.51</v>
      </c>
      <c r="L113" s="132">
        <v>379.17</v>
      </c>
      <c r="M113" s="130">
        <v>163.34</v>
      </c>
      <c r="N113" s="126" t="s">
        <v>256</v>
      </c>
    </row>
    <row r="114" customHeight="1" spans="1:14">
      <c r="A114" s="113">
        <v>110</v>
      </c>
      <c r="B114" s="113" t="s">
        <v>56</v>
      </c>
      <c r="C114" s="113" t="s">
        <v>57</v>
      </c>
      <c r="D114" s="117" t="s">
        <v>264</v>
      </c>
      <c r="E114" s="117" t="s">
        <v>265</v>
      </c>
      <c r="F114" s="117" t="s">
        <v>253</v>
      </c>
      <c r="G114" s="117" t="s">
        <v>259</v>
      </c>
      <c r="H114" s="117">
        <v>50000</v>
      </c>
      <c r="I114" s="117">
        <v>4.2</v>
      </c>
      <c r="J114" s="117" t="s">
        <v>255</v>
      </c>
      <c r="K114" s="117">
        <v>542.51</v>
      </c>
      <c r="L114" s="129">
        <v>379.17</v>
      </c>
      <c r="M114" s="130">
        <v>163.34</v>
      </c>
      <c r="N114" s="126" t="s">
        <v>256</v>
      </c>
    </row>
    <row r="115" customHeight="1" spans="1:14">
      <c r="A115" s="113">
        <v>111</v>
      </c>
      <c r="B115" s="113" t="s">
        <v>56</v>
      </c>
      <c r="C115" s="113" t="s">
        <v>57</v>
      </c>
      <c r="D115" s="117" t="s">
        <v>266</v>
      </c>
      <c r="E115" s="117" t="s">
        <v>267</v>
      </c>
      <c r="F115" s="117" t="s">
        <v>253</v>
      </c>
      <c r="G115" s="117" t="s">
        <v>259</v>
      </c>
      <c r="H115" s="117">
        <v>50000</v>
      </c>
      <c r="I115" s="117">
        <v>4.2</v>
      </c>
      <c r="J115" s="117" t="s">
        <v>260</v>
      </c>
      <c r="K115" s="117">
        <v>542.51</v>
      </c>
      <c r="L115" s="129">
        <v>390.84</v>
      </c>
      <c r="M115" s="130">
        <v>151.67</v>
      </c>
      <c r="N115" s="126" t="s">
        <v>261</v>
      </c>
    </row>
    <row r="116" customHeight="1" spans="1:14">
      <c r="A116" s="113">
        <v>112</v>
      </c>
      <c r="B116" s="113" t="s">
        <v>56</v>
      </c>
      <c r="C116" s="113" t="s">
        <v>57</v>
      </c>
      <c r="D116" s="117" t="s">
        <v>268</v>
      </c>
      <c r="E116" s="117" t="s">
        <v>269</v>
      </c>
      <c r="F116" s="117" t="s">
        <v>253</v>
      </c>
      <c r="G116" s="117" t="s">
        <v>259</v>
      </c>
      <c r="H116" s="117">
        <v>50000</v>
      </c>
      <c r="I116" s="117">
        <v>4.2</v>
      </c>
      <c r="J116" s="117" t="s">
        <v>255</v>
      </c>
      <c r="K116" s="117">
        <v>542.51</v>
      </c>
      <c r="L116" s="129">
        <v>379.17</v>
      </c>
      <c r="M116" s="130">
        <v>163.34</v>
      </c>
      <c r="N116" s="126" t="s">
        <v>256</v>
      </c>
    </row>
    <row r="117" customHeight="1" spans="1:14">
      <c r="A117" s="113">
        <v>113</v>
      </c>
      <c r="B117" s="113" t="s">
        <v>270</v>
      </c>
      <c r="C117" s="113" t="s">
        <v>271</v>
      </c>
      <c r="D117" s="117" t="s">
        <v>272</v>
      </c>
      <c r="E117" s="117" t="s">
        <v>273</v>
      </c>
      <c r="F117" s="117">
        <v>45014</v>
      </c>
      <c r="G117" s="117">
        <v>45744</v>
      </c>
      <c r="H117" s="117">
        <v>50000</v>
      </c>
      <c r="I117" s="117">
        <v>4.3</v>
      </c>
      <c r="J117" s="117">
        <v>45281</v>
      </c>
      <c r="K117" s="117">
        <v>1594.59</v>
      </c>
      <c r="L117" s="113">
        <v>1594.58</v>
      </c>
      <c r="M117" s="113">
        <v>0.01</v>
      </c>
      <c r="N117" s="126"/>
    </row>
    <row r="118" customHeight="1" spans="1:14">
      <c r="A118" s="113">
        <v>114</v>
      </c>
      <c r="B118" s="113" t="s">
        <v>270</v>
      </c>
      <c r="C118" s="113" t="s">
        <v>271</v>
      </c>
      <c r="D118" s="117" t="s">
        <v>274</v>
      </c>
      <c r="E118" s="117" t="s">
        <v>275</v>
      </c>
      <c r="F118" s="117">
        <v>44396</v>
      </c>
      <c r="G118" s="117">
        <v>45491</v>
      </c>
      <c r="H118" s="117">
        <v>20000</v>
      </c>
      <c r="I118" s="117">
        <v>4.35</v>
      </c>
      <c r="J118" s="117">
        <v>45281</v>
      </c>
      <c r="K118" s="117">
        <v>882.09</v>
      </c>
      <c r="L118" s="113">
        <v>882.08</v>
      </c>
      <c r="M118" s="113">
        <v>0.01</v>
      </c>
      <c r="N118" s="126"/>
    </row>
    <row r="119" customHeight="1" spans="1:14">
      <c r="A119" s="113">
        <v>115</v>
      </c>
      <c r="B119" s="113" t="s">
        <v>270</v>
      </c>
      <c r="C119" s="113" t="s">
        <v>271</v>
      </c>
      <c r="D119" s="117" t="s">
        <v>276</v>
      </c>
      <c r="E119" s="117" t="s">
        <v>277</v>
      </c>
      <c r="F119" s="117">
        <v>44228</v>
      </c>
      <c r="G119" s="117">
        <v>45319</v>
      </c>
      <c r="H119" s="117">
        <v>17000</v>
      </c>
      <c r="I119" s="117">
        <v>4.35</v>
      </c>
      <c r="J119" s="117">
        <v>45281</v>
      </c>
      <c r="K119" s="117">
        <v>749.78</v>
      </c>
      <c r="L119" s="113">
        <v>749.77</v>
      </c>
      <c r="M119" s="113">
        <v>0.01</v>
      </c>
      <c r="N119" s="126"/>
    </row>
    <row r="120" customHeight="1" spans="1:14">
      <c r="A120" s="113">
        <v>116</v>
      </c>
      <c r="B120" s="113" t="s">
        <v>270</v>
      </c>
      <c r="C120" s="113" t="s">
        <v>271</v>
      </c>
      <c r="D120" s="117" t="s">
        <v>278</v>
      </c>
      <c r="E120" s="117" t="s">
        <v>275</v>
      </c>
      <c r="F120" s="117">
        <v>44833</v>
      </c>
      <c r="G120" s="117">
        <v>45928</v>
      </c>
      <c r="H120" s="117">
        <v>50000</v>
      </c>
      <c r="I120" s="117">
        <v>4.3</v>
      </c>
      <c r="J120" s="117">
        <v>45281</v>
      </c>
      <c r="K120" s="117">
        <v>2179.87</v>
      </c>
      <c r="L120" s="113">
        <v>2179.86</v>
      </c>
      <c r="M120" s="113">
        <v>0.01</v>
      </c>
      <c r="N120" s="126"/>
    </row>
    <row r="121" customHeight="1" spans="1:14">
      <c r="A121" s="113">
        <v>117</v>
      </c>
      <c r="B121" s="113" t="s">
        <v>270</v>
      </c>
      <c r="C121" s="113" t="s">
        <v>271</v>
      </c>
      <c r="D121" s="117" t="s">
        <v>279</v>
      </c>
      <c r="E121" s="117" t="s">
        <v>280</v>
      </c>
      <c r="F121" s="117">
        <v>44833</v>
      </c>
      <c r="G121" s="117">
        <v>45927</v>
      </c>
      <c r="H121" s="117">
        <v>40000</v>
      </c>
      <c r="I121" s="117">
        <v>4.3</v>
      </c>
      <c r="J121" s="117">
        <v>45281</v>
      </c>
      <c r="K121" s="117">
        <v>1743.9</v>
      </c>
      <c r="L121" s="113">
        <v>1743.89</v>
      </c>
      <c r="M121" s="113">
        <v>0.01</v>
      </c>
      <c r="N121" s="126"/>
    </row>
    <row r="122" customHeight="1" spans="1:14">
      <c r="A122" s="113">
        <v>118</v>
      </c>
      <c r="B122" s="113" t="s">
        <v>270</v>
      </c>
      <c r="C122" s="113" t="s">
        <v>271</v>
      </c>
      <c r="D122" s="117" t="s">
        <v>281</v>
      </c>
      <c r="E122" s="117" t="s">
        <v>282</v>
      </c>
      <c r="F122" s="117">
        <v>44832</v>
      </c>
      <c r="G122" s="117">
        <v>45927</v>
      </c>
      <c r="H122" s="117">
        <v>50000</v>
      </c>
      <c r="I122" s="117">
        <v>4.3</v>
      </c>
      <c r="J122" s="117">
        <v>45281</v>
      </c>
      <c r="K122" s="117">
        <v>2179.87</v>
      </c>
      <c r="L122" s="113">
        <v>2179.86</v>
      </c>
      <c r="M122" s="67">
        <v>0.01</v>
      </c>
      <c r="N122" s="126"/>
    </row>
    <row r="123" customHeight="1" spans="1:14">
      <c r="A123" s="113">
        <v>119</v>
      </c>
      <c r="B123" s="113" t="s">
        <v>270</v>
      </c>
      <c r="C123" s="113" t="s">
        <v>271</v>
      </c>
      <c r="D123" s="117" t="s">
        <v>283</v>
      </c>
      <c r="E123" s="117" t="s">
        <v>284</v>
      </c>
      <c r="F123" s="117">
        <v>44832</v>
      </c>
      <c r="G123" s="117">
        <v>45927</v>
      </c>
      <c r="H123" s="117">
        <v>50000</v>
      </c>
      <c r="I123" s="117">
        <v>4.3</v>
      </c>
      <c r="J123" s="117">
        <v>45281</v>
      </c>
      <c r="K123" s="117">
        <v>2179.87</v>
      </c>
      <c r="L123" s="113">
        <v>2179.86</v>
      </c>
      <c r="M123" s="67">
        <v>0.01</v>
      </c>
      <c r="N123" s="126"/>
    </row>
    <row r="124" customHeight="1" spans="1:14">
      <c r="A124" s="113">
        <v>120</v>
      </c>
      <c r="B124" s="113" t="s">
        <v>270</v>
      </c>
      <c r="C124" s="113" t="s">
        <v>271</v>
      </c>
      <c r="D124" s="117" t="s">
        <v>285</v>
      </c>
      <c r="E124" s="117" t="s">
        <v>286</v>
      </c>
      <c r="F124" s="117">
        <v>44832</v>
      </c>
      <c r="G124" s="117">
        <v>45927</v>
      </c>
      <c r="H124" s="117">
        <v>40000</v>
      </c>
      <c r="I124" s="117">
        <v>4.3</v>
      </c>
      <c r="J124" s="117">
        <v>45281</v>
      </c>
      <c r="K124" s="117">
        <v>1743.9</v>
      </c>
      <c r="L124" s="113">
        <v>1743.89</v>
      </c>
      <c r="M124" s="67">
        <v>0.01</v>
      </c>
      <c r="N124" s="126"/>
    </row>
    <row r="125" customHeight="1" spans="1:14">
      <c r="A125" s="113">
        <v>121</v>
      </c>
      <c r="B125" s="113" t="s">
        <v>270</v>
      </c>
      <c r="C125" s="113" t="s">
        <v>271</v>
      </c>
      <c r="D125" s="117" t="s">
        <v>287</v>
      </c>
      <c r="E125" s="117" t="s">
        <v>288</v>
      </c>
      <c r="F125" s="117">
        <v>44832</v>
      </c>
      <c r="G125" s="117">
        <v>45927</v>
      </c>
      <c r="H125" s="117">
        <v>40000</v>
      </c>
      <c r="I125" s="117">
        <v>4.3</v>
      </c>
      <c r="J125" s="117">
        <v>45281</v>
      </c>
      <c r="K125" s="117">
        <v>1743.9</v>
      </c>
      <c r="L125" s="113">
        <v>1743.89</v>
      </c>
      <c r="M125" s="67">
        <v>0.01</v>
      </c>
      <c r="N125" s="126"/>
    </row>
    <row r="126" customHeight="1" spans="1:14">
      <c r="A126" s="113">
        <v>122</v>
      </c>
      <c r="B126" s="113" t="s">
        <v>270</v>
      </c>
      <c r="C126" s="113" t="s">
        <v>271</v>
      </c>
      <c r="D126" s="117" t="s">
        <v>289</v>
      </c>
      <c r="E126" s="117" t="s">
        <v>290</v>
      </c>
      <c r="F126" s="117">
        <v>44189</v>
      </c>
      <c r="G126" s="117">
        <v>45283</v>
      </c>
      <c r="H126" s="117">
        <v>40000</v>
      </c>
      <c r="I126" s="117">
        <v>4.35</v>
      </c>
      <c r="J126" s="117">
        <v>45281</v>
      </c>
      <c r="K126" s="117">
        <v>1764.17</v>
      </c>
      <c r="L126" s="113">
        <v>1759.33</v>
      </c>
      <c r="M126" s="67">
        <v>4.84</v>
      </c>
      <c r="N126" s="126" t="s">
        <v>291</v>
      </c>
    </row>
    <row r="127" customHeight="1" spans="1:14">
      <c r="A127" s="113">
        <v>123</v>
      </c>
      <c r="B127" s="113" t="s">
        <v>270</v>
      </c>
      <c r="C127" s="113" t="s">
        <v>271</v>
      </c>
      <c r="D127" s="117" t="s">
        <v>292</v>
      </c>
      <c r="E127" s="117" t="s">
        <v>282</v>
      </c>
      <c r="F127" s="117">
        <v>44834</v>
      </c>
      <c r="G127" s="117">
        <v>45929</v>
      </c>
      <c r="H127" s="117">
        <v>50000</v>
      </c>
      <c r="I127" s="117">
        <v>4.3</v>
      </c>
      <c r="J127" s="117">
        <v>45281</v>
      </c>
      <c r="K127" s="117">
        <v>2179.87</v>
      </c>
      <c r="L127" s="113">
        <v>2179.86</v>
      </c>
      <c r="M127" s="67">
        <v>0.01</v>
      </c>
      <c r="N127" s="126"/>
    </row>
    <row r="128" customHeight="1" spans="1:14">
      <c r="A128" s="113">
        <v>124</v>
      </c>
      <c r="B128" s="113" t="s">
        <v>270</v>
      </c>
      <c r="C128" s="113" t="s">
        <v>271</v>
      </c>
      <c r="D128" s="117" t="s">
        <v>293</v>
      </c>
      <c r="E128" s="117" t="s">
        <v>294</v>
      </c>
      <c r="F128" s="117">
        <v>45001</v>
      </c>
      <c r="G128" s="117">
        <v>46096</v>
      </c>
      <c r="H128" s="117">
        <v>50000</v>
      </c>
      <c r="I128" s="117">
        <v>4.3</v>
      </c>
      <c r="J128" s="117">
        <v>45281</v>
      </c>
      <c r="K128" s="117">
        <v>1672.23</v>
      </c>
      <c r="L128" s="113">
        <v>1672.22</v>
      </c>
      <c r="M128" s="67">
        <v>0.01</v>
      </c>
      <c r="N128" s="126"/>
    </row>
    <row r="129" customHeight="1" spans="1:14">
      <c r="A129" s="113">
        <v>125</v>
      </c>
      <c r="B129" s="113" t="s">
        <v>270</v>
      </c>
      <c r="C129" s="113" t="s">
        <v>271</v>
      </c>
      <c r="D129" s="117" t="s">
        <v>295</v>
      </c>
      <c r="E129" s="117" t="s">
        <v>296</v>
      </c>
      <c r="F129" s="117">
        <v>45014</v>
      </c>
      <c r="G129" s="117">
        <v>45744</v>
      </c>
      <c r="H129" s="117">
        <v>50000</v>
      </c>
      <c r="I129" s="117">
        <v>4.3</v>
      </c>
      <c r="J129" s="117">
        <v>45281</v>
      </c>
      <c r="K129" s="117">
        <v>1594.59</v>
      </c>
      <c r="L129" s="113">
        <v>1594.58</v>
      </c>
      <c r="M129" s="67">
        <v>0.01</v>
      </c>
      <c r="N129" s="126"/>
    </row>
    <row r="130" customHeight="1" spans="1:14">
      <c r="A130" s="113">
        <v>126</v>
      </c>
      <c r="B130" s="113" t="s">
        <v>270</v>
      </c>
      <c r="C130" s="113" t="s">
        <v>271</v>
      </c>
      <c r="D130" s="117" t="s">
        <v>297</v>
      </c>
      <c r="E130" s="117" t="s">
        <v>298</v>
      </c>
      <c r="F130" s="117">
        <v>45014</v>
      </c>
      <c r="G130" s="117">
        <v>45744</v>
      </c>
      <c r="H130" s="117">
        <v>50000</v>
      </c>
      <c r="I130" s="117">
        <v>4.3</v>
      </c>
      <c r="J130" s="117">
        <v>45281</v>
      </c>
      <c r="K130" s="117">
        <v>1594.59</v>
      </c>
      <c r="L130" s="113">
        <v>1594.58</v>
      </c>
      <c r="M130" s="67">
        <v>0.01</v>
      </c>
      <c r="N130" s="126"/>
    </row>
    <row r="131" customHeight="1" spans="1:14">
      <c r="A131" s="113">
        <v>127</v>
      </c>
      <c r="B131" s="113" t="s">
        <v>270</v>
      </c>
      <c r="C131" s="113" t="s">
        <v>271</v>
      </c>
      <c r="D131" s="117" t="s">
        <v>299</v>
      </c>
      <c r="E131" s="117" t="s">
        <v>288</v>
      </c>
      <c r="F131" s="117">
        <v>45014</v>
      </c>
      <c r="G131" s="117">
        <v>45744</v>
      </c>
      <c r="H131" s="117">
        <v>50000</v>
      </c>
      <c r="I131" s="117">
        <v>4.3</v>
      </c>
      <c r="J131" s="117">
        <v>45281</v>
      </c>
      <c r="K131" s="117">
        <v>1594.59</v>
      </c>
      <c r="L131" s="113">
        <v>1594.58</v>
      </c>
      <c r="M131" s="67">
        <v>0.01</v>
      </c>
      <c r="N131" s="126"/>
    </row>
    <row r="132" customHeight="1" spans="1:14">
      <c r="A132" s="113">
        <v>128</v>
      </c>
      <c r="B132" s="113" t="s">
        <v>270</v>
      </c>
      <c r="C132" s="113" t="s">
        <v>271</v>
      </c>
      <c r="D132" s="117" t="s">
        <v>300</v>
      </c>
      <c r="E132" s="117" t="s">
        <v>97</v>
      </c>
      <c r="F132" s="117">
        <v>45014</v>
      </c>
      <c r="G132" s="117">
        <v>45744</v>
      </c>
      <c r="H132" s="117">
        <v>50000</v>
      </c>
      <c r="I132" s="117">
        <v>4.3</v>
      </c>
      <c r="J132" s="117">
        <v>45281</v>
      </c>
      <c r="K132" s="117">
        <v>1594.59</v>
      </c>
      <c r="L132" s="113">
        <v>1594.58</v>
      </c>
      <c r="M132" s="67">
        <v>0.01</v>
      </c>
      <c r="N132" s="126"/>
    </row>
    <row r="133" customHeight="1" spans="1:14">
      <c r="A133" s="113">
        <v>129</v>
      </c>
      <c r="B133" s="113" t="s">
        <v>270</v>
      </c>
      <c r="C133" s="113" t="s">
        <v>271</v>
      </c>
      <c r="D133" s="117" t="s">
        <v>301</v>
      </c>
      <c r="E133" s="117" t="s">
        <v>302</v>
      </c>
      <c r="F133" s="117">
        <v>45014</v>
      </c>
      <c r="G133" s="117">
        <v>45744</v>
      </c>
      <c r="H133" s="117">
        <v>50000</v>
      </c>
      <c r="I133" s="117">
        <v>4.3</v>
      </c>
      <c r="J133" s="117">
        <v>45281</v>
      </c>
      <c r="K133" s="117">
        <v>1594.59</v>
      </c>
      <c r="L133" s="113">
        <v>1594.58</v>
      </c>
      <c r="M133" s="67">
        <v>0.01</v>
      </c>
      <c r="N133" s="126"/>
    </row>
    <row r="134" customHeight="1" spans="1:14">
      <c r="A134" s="113">
        <v>130</v>
      </c>
      <c r="B134" s="113" t="s">
        <v>270</v>
      </c>
      <c r="C134" s="113" t="s">
        <v>271</v>
      </c>
      <c r="D134" s="117" t="s">
        <v>303</v>
      </c>
      <c r="E134" s="117" t="s">
        <v>304</v>
      </c>
      <c r="F134" s="117">
        <v>45014</v>
      </c>
      <c r="G134" s="117">
        <v>45744</v>
      </c>
      <c r="H134" s="117">
        <v>50000</v>
      </c>
      <c r="I134" s="117">
        <v>4.3</v>
      </c>
      <c r="J134" s="117">
        <v>45281</v>
      </c>
      <c r="K134" s="117">
        <v>1594.59</v>
      </c>
      <c r="L134" s="113">
        <v>1594.58</v>
      </c>
      <c r="M134" s="67">
        <v>0.01</v>
      </c>
      <c r="N134" s="126"/>
    </row>
    <row r="135" customHeight="1" spans="1:14">
      <c r="A135" s="113">
        <v>131</v>
      </c>
      <c r="B135" s="113" t="s">
        <v>270</v>
      </c>
      <c r="C135" s="113" t="s">
        <v>271</v>
      </c>
      <c r="D135" s="117" t="s">
        <v>305</v>
      </c>
      <c r="E135" s="117" t="s">
        <v>306</v>
      </c>
      <c r="F135" s="117">
        <v>44834</v>
      </c>
      <c r="G135" s="117">
        <v>45929</v>
      </c>
      <c r="H135" s="117">
        <v>50000</v>
      </c>
      <c r="I135" s="117">
        <v>4.3</v>
      </c>
      <c r="J135" s="117">
        <v>45281</v>
      </c>
      <c r="K135" s="117">
        <v>2179.87</v>
      </c>
      <c r="L135" s="113">
        <v>2179.86</v>
      </c>
      <c r="M135" s="67">
        <v>0.01</v>
      </c>
      <c r="N135" s="126"/>
    </row>
    <row r="136" customHeight="1" spans="1:14">
      <c r="A136" s="113">
        <v>132</v>
      </c>
      <c r="B136" s="113" t="s">
        <v>270</v>
      </c>
      <c r="C136" s="113" t="s">
        <v>271</v>
      </c>
      <c r="D136" s="117" t="s">
        <v>307</v>
      </c>
      <c r="E136" s="117" t="s">
        <v>308</v>
      </c>
      <c r="F136" s="117">
        <v>44200</v>
      </c>
      <c r="G136" s="117">
        <v>45294</v>
      </c>
      <c r="H136" s="117">
        <v>10000</v>
      </c>
      <c r="I136" s="117">
        <v>4.35</v>
      </c>
      <c r="J136" s="117">
        <v>45281</v>
      </c>
      <c r="K136" s="117">
        <v>441.05</v>
      </c>
      <c r="L136" s="113">
        <v>441.04</v>
      </c>
      <c r="M136" s="67">
        <v>0.01</v>
      </c>
      <c r="N136" s="126"/>
    </row>
    <row r="137" customHeight="1" spans="1:14">
      <c r="A137" s="113">
        <v>133</v>
      </c>
      <c r="B137" s="113" t="s">
        <v>270</v>
      </c>
      <c r="C137" s="113" t="s">
        <v>271</v>
      </c>
      <c r="D137" s="117" t="s">
        <v>309</v>
      </c>
      <c r="E137" s="117" t="s">
        <v>310</v>
      </c>
      <c r="F137" s="117">
        <v>44834</v>
      </c>
      <c r="G137" s="117">
        <v>45928</v>
      </c>
      <c r="H137" s="117">
        <v>50000</v>
      </c>
      <c r="I137" s="117">
        <v>4.3</v>
      </c>
      <c r="J137" s="117">
        <v>45281</v>
      </c>
      <c r="K137" s="117">
        <v>2179.87</v>
      </c>
      <c r="L137" s="113">
        <v>2179.86</v>
      </c>
      <c r="M137" s="67">
        <v>0.01</v>
      </c>
      <c r="N137" s="126"/>
    </row>
    <row r="138" customHeight="1" spans="1:14">
      <c r="A138" s="113">
        <v>134</v>
      </c>
      <c r="B138" s="113" t="s">
        <v>270</v>
      </c>
      <c r="C138" s="113" t="s">
        <v>271</v>
      </c>
      <c r="D138" s="117" t="s">
        <v>311</v>
      </c>
      <c r="E138" s="117" t="s">
        <v>312</v>
      </c>
      <c r="F138" s="117">
        <v>44175</v>
      </c>
      <c r="G138" s="117">
        <v>45269</v>
      </c>
      <c r="H138" s="117">
        <v>40000</v>
      </c>
      <c r="I138" s="117">
        <v>4.35</v>
      </c>
      <c r="J138" s="117">
        <v>45269</v>
      </c>
      <c r="K138" s="117">
        <v>1706.17</v>
      </c>
      <c r="L138" s="113">
        <v>1701.34</v>
      </c>
      <c r="M138" s="67">
        <v>4.83</v>
      </c>
      <c r="N138" s="126" t="s">
        <v>313</v>
      </c>
    </row>
    <row r="139" customHeight="1" spans="1:14">
      <c r="A139" s="113">
        <v>135</v>
      </c>
      <c r="B139" s="113" t="s">
        <v>270</v>
      </c>
      <c r="C139" s="113" t="s">
        <v>271</v>
      </c>
      <c r="D139" s="117" t="s">
        <v>314</v>
      </c>
      <c r="E139" s="117" t="s">
        <v>315</v>
      </c>
      <c r="F139" s="117">
        <v>45261</v>
      </c>
      <c r="G139" s="117">
        <v>45626</v>
      </c>
      <c r="H139" s="117">
        <v>50000</v>
      </c>
      <c r="I139" s="117">
        <v>3.45</v>
      </c>
      <c r="J139" s="117">
        <v>45281</v>
      </c>
      <c r="K139" s="117">
        <v>95.84</v>
      </c>
      <c r="L139" s="113">
        <v>95.83</v>
      </c>
      <c r="M139" s="67">
        <v>0.01</v>
      </c>
      <c r="N139" s="126"/>
    </row>
    <row r="140" customHeight="1" spans="1:14">
      <c r="A140" s="113">
        <v>136</v>
      </c>
      <c r="B140" s="113" t="s">
        <v>316</v>
      </c>
      <c r="C140" s="113" t="s">
        <v>317</v>
      </c>
      <c r="D140" s="117" t="s">
        <v>318</v>
      </c>
      <c r="E140" s="117" t="s">
        <v>319</v>
      </c>
      <c r="F140" s="117">
        <v>44183</v>
      </c>
      <c r="G140" s="117">
        <v>45277</v>
      </c>
      <c r="H140" s="117">
        <v>40000</v>
      </c>
      <c r="I140" s="117">
        <v>4.35</v>
      </c>
      <c r="J140" s="117">
        <v>45277</v>
      </c>
      <c r="K140" s="117">
        <v>1740.34</v>
      </c>
      <c r="L140" s="124">
        <v>1735.5</v>
      </c>
      <c r="M140" s="124">
        <f t="shared" ref="M140:M203" si="0">K140-L140</f>
        <v>4.83999999999992</v>
      </c>
      <c r="N140" s="126" t="s">
        <v>320</v>
      </c>
    </row>
    <row r="141" customHeight="1" spans="1:14">
      <c r="A141" s="113">
        <v>137</v>
      </c>
      <c r="B141" s="113" t="s">
        <v>316</v>
      </c>
      <c r="C141" s="113" t="s">
        <v>317</v>
      </c>
      <c r="D141" s="117" t="s">
        <v>321</v>
      </c>
      <c r="E141" s="117" t="s">
        <v>322</v>
      </c>
      <c r="F141" s="117">
        <v>44187</v>
      </c>
      <c r="G141" s="117">
        <v>45276</v>
      </c>
      <c r="H141" s="117">
        <v>50000</v>
      </c>
      <c r="I141" s="117">
        <v>4.35</v>
      </c>
      <c r="J141" s="117">
        <v>45276</v>
      </c>
      <c r="K141" s="117">
        <v>2175</v>
      </c>
      <c r="L141" s="124">
        <v>2162.91</v>
      </c>
      <c r="M141" s="124">
        <f t="shared" si="0"/>
        <v>12.0900000000001</v>
      </c>
      <c r="N141" s="126" t="s">
        <v>323</v>
      </c>
    </row>
    <row r="142" customHeight="1" spans="1:14">
      <c r="A142" s="113">
        <v>138</v>
      </c>
      <c r="B142" s="113" t="s">
        <v>316</v>
      </c>
      <c r="C142" s="113" t="s">
        <v>317</v>
      </c>
      <c r="D142" s="117" t="s">
        <v>324</v>
      </c>
      <c r="E142" s="117" t="s">
        <v>325</v>
      </c>
      <c r="F142" s="117">
        <v>44189</v>
      </c>
      <c r="G142" s="117">
        <v>45281</v>
      </c>
      <c r="H142" s="117">
        <v>20000</v>
      </c>
      <c r="I142" s="117">
        <v>4.35</v>
      </c>
      <c r="J142" s="117">
        <v>45281</v>
      </c>
      <c r="K142" s="117">
        <v>882.08</v>
      </c>
      <c r="L142" s="142">
        <v>874.83</v>
      </c>
      <c r="M142" s="124">
        <f t="shared" si="0"/>
        <v>7.25</v>
      </c>
      <c r="N142" s="126" t="s">
        <v>326</v>
      </c>
    </row>
    <row r="143" customHeight="1" spans="1:14">
      <c r="A143" s="113">
        <v>139</v>
      </c>
      <c r="B143" s="113" t="s">
        <v>316</v>
      </c>
      <c r="C143" s="113" t="s">
        <v>317</v>
      </c>
      <c r="D143" s="117" t="s">
        <v>327</v>
      </c>
      <c r="E143" s="117" t="s">
        <v>328</v>
      </c>
      <c r="F143" s="117">
        <v>44193</v>
      </c>
      <c r="G143" s="117">
        <v>45287</v>
      </c>
      <c r="H143" s="117">
        <v>8000</v>
      </c>
      <c r="I143" s="117">
        <v>4.35</v>
      </c>
      <c r="J143" s="117">
        <v>45281</v>
      </c>
      <c r="K143" s="117">
        <v>352.83</v>
      </c>
      <c r="L143" s="124">
        <v>352.82</v>
      </c>
      <c r="M143" s="124">
        <f t="shared" si="0"/>
        <v>0.00999999999999091</v>
      </c>
      <c r="N143" s="126"/>
    </row>
    <row r="144" customHeight="1" spans="1:14">
      <c r="A144" s="113">
        <v>140</v>
      </c>
      <c r="B144" s="113" t="s">
        <v>316</v>
      </c>
      <c r="C144" s="113" t="s">
        <v>317</v>
      </c>
      <c r="D144" s="117" t="s">
        <v>329</v>
      </c>
      <c r="E144" s="117" t="s">
        <v>330</v>
      </c>
      <c r="F144" s="117">
        <v>44193</v>
      </c>
      <c r="G144" s="117">
        <v>45287</v>
      </c>
      <c r="H144" s="117">
        <v>8000</v>
      </c>
      <c r="I144" s="117">
        <v>4.35</v>
      </c>
      <c r="J144" s="117">
        <v>45281</v>
      </c>
      <c r="K144" s="117">
        <v>352.83</v>
      </c>
      <c r="L144" s="124">
        <v>352.82</v>
      </c>
      <c r="M144" s="124">
        <f t="shared" si="0"/>
        <v>0.00999999999999091</v>
      </c>
      <c r="N144" s="126"/>
    </row>
    <row r="145" customHeight="1" spans="1:14">
      <c r="A145" s="113">
        <v>141</v>
      </c>
      <c r="B145" s="113" t="s">
        <v>316</v>
      </c>
      <c r="C145" s="113" t="s">
        <v>317</v>
      </c>
      <c r="D145" s="117" t="s">
        <v>331</v>
      </c>
      <c r="E145" s="117" t="s">
        <v>322</v>
      </c>
      <c r="F145" s="117">
        <v>44193</v>
      </c>
      <c r="G145" s="117">
        <v>45287</v>
      </c>
      <c r="H145" s="117">
        <v>10000</v>
      </c>
      <c r="I145" s="117">
        <v>4.35</v>
      </c>
      <c r="J145" s="117">
        <v>45281</v>
      </c>
      <c r="K145" s="117">
        <v>441.04</v>
      </c>
      <c r="L145" s="124">
        <v>441.03</v>
      </c>
      <c r="M145" s="124">
        <f t="shared" si="0"/>
        <v>0.0100000000000477</v>
      </c>
      <c r="N145" s="127"/>
    </row>
    <row r="146" customHeight="1" spans="1:14">
      <c r="A146" s="113">
        <v>142</v>
      </c>
      <c r="B146" s="113" t="s">
        <v>316</v>
      </c>
      <c r="C146" s="113" t="s">
        <v>317</v>
      </c>
      <c r="D146" s="117" t="s">
        <v>332</v>
      </c>
      <c r="E146" s="117" t="s">
        <v>333</v>
      </c>
      <c r="F146" s="117">
        <v>44193</v>
      </c>
      <c r="G146" s="117">
        <v>45287</v>
      </c>
      <c r="H146" s="117">
        <v>8000</v>
      </c>
      <c r="I146" s="117">
        <v>4.35</v>
      </c>
      <c r="J146" s="117">
        <v>45281</v>
      </c>
      <c r="K146" s="117">
        <v>352.83</v>
      </c>
      <c r="L146" s="124">
        <v>352.82</v>
      </c>
      <c r="M146" s="124">
        <f t="shared" si="0"/>
        <v>0.00999999999999091</v>
      </c>
      <c r="N146" s="127"/>
    </row>
    <row r="147" customHeight="1" spans="1:14">
      <c r="A147" s="113">
        <v>143</v>
      </c>
      <c r="B147" s="113" t="s">
        <v>316</v>
      </c>
      <c r="C147" s="113" t="s">
        <v>317</v>
      </c>
      <c r="D147" s="117" t="s">
        <v>334</v>
      </c>
      <c r="E147" s="117" t="s">
        <v>335</v>
      </c>
      <c r="F147" s="117">
        <v>44194</v>
      </c>
      <c r="G147" s="117">
        <v>45280</v>
      </c>
      <c r="H147" s="117">
        <v>10000</v>
      </c>
      <c r="I147" s="117">
        <v>4.35</v>
      </c>
      <c r="J147" s="117">
        <v>45280</v>
      </c>
      <c r="K147" s="117">
        <v>439.83</v>
      </c>
      <c r="L147" s="124">
        <v>437.41</v>
      </c>
      <c r="M147" s="124">
        <f t="shared" si="0"/>
        <v>2.41999999999996</v>
      </c>
      <c r="N147" s="126" t="s">
        <v>326</v>
      </c>
    </row>
    <row r="148" customHeight="1" spans="1:14">
      <c r="A148" s="113">
        <v>144</v>
      </c>
      <c r="B148" s="113" t="s">
        <v>316</v>
      </c>
      <c r="C148" s="113" t="s">
        <v>317</v>
      </c>
      <c r="D148" s="117" t="s">
        <v>336</v>
      </c>
      <c r="E148" s="117" t="s">
        <v>337</v>
      </c>
      <c r="F148" s="117">
        <v>44194</v>
      </c>
      <c r="G148" s="117">
        <v>45284</v>
      </c>
      <c r="H148" s="117">
        <v>20000</v>
      </c>
      <c r="I148" s="117">
        <v>4.35</v>
      </c>
      <c r="J148" s="117">
        <v>45281</v>
      </c>
      <c r="K148" s="117">
        <v>882.08</v>
      </c>
      <c r="L148" s="124">
        <v>882.07</v>
      </c>
      <c r="M148" s="124">
        <f t="shared" si="0"/>
        <v>0.00999999999999091</v>
      </c>
      <c r="N148" s="126"/>
    </row>
    <row r="149" customHeight="1" spans="1:14">
      <c r="A149" s="113">
        <v>145</v>
      </c>
      <c r="B149" s="113" t="s">
        <v>316</v>
      </c>
      <c r="C149" s="113" t="s">
        <v>317</v>
      </c>
      <c r="D149" s="117" t="s">
        <v>338</v>
      </c>
      <c r="E149" s="117" t="s">
        <v>325</v>
      </c>
      <c r="F149" s="117">
        <v>44195</v>
      </c>
      <c r="G149" s="117">
        <v>45280</v>
      </c>
      <c r="H149" s="117">
        <v>20000</v>
      </c>
      <c r="I149" s="117">
        <v>4.35</v>
      </c>
      <c r="J149" s="117">
        <v>45280</v>
      </c>
      <c r="K149" s="117">
        <v>879.67</v>
      </c>
      <c r="L149" s="142">
        <v>877.24</v>
      </c>
      <c r="M149" s="124">
        <f t="shared" si="0"/>
        <v>2.42999999999995</v>
      </c>
      <c r="N149" s="126" t="s">
        <v>339</v>
      </c>
    </row>
    <row r="150" customHeight="1" spans="1:14">
      <c r="A150" s="113">
        <v>146</v>
      </c>
      <c r="B150" s="113" t="s">
        <v>316</v>
      </c>
      <c r="C150" s="113" t="s">
        <v>317</v>
      </c>
      <c r="D150" s="117" t="s">
        <v>340</v>
      </c>
      <c r="E150" s="117" t="s">
        <v>341</v>
      </c>
      <c r="F150" s="117">
        <v>44195</v>
      </c>
      <c r="G150" s="117">
        <v>45280</v>
      </c>
      <c r="H150" s="117">
        <v>30000</v>
      </c>
      <c r="I150" s="117">
        <v>4.35</v>
      </c>
      <c r="J150" s="117">
        <v>45280</v>
      </c>
      <c r="K150" s="117">
        <v>1319.5</v>
      </c>
      <c r="L150" s="124">
        <v>1272.38</v>
      </c>
      <c r="M150" s="124">
        <f t="shared" si="0"/>
        <v>47.1199999999999</v>
      </c>
      <c r="N150" s="126" t="s">
        <v>342</v>
      </c>
    </row>
    <row r="151" customHeight="1" spans="1:14">
      <c r="A151" s="113">
        <v>147</v>
      </c>
      <c r="B151" s="113" t="s">
        <v>316</v>
      </c>
      <c r="C151" s="113" t="s">
        <v>317</v>
      </c>
      <c r="D151" s="117" t="s">
        <v>343</v>
      </c>
      <c r="E151" s="117" t="s">
        <v>344</v>
      </c>
      <c r="F151" s="117">
        <v>44195</v>
      </c>
      <c r="G151" s="117">
        <v>45280</v>
      </c>
      <c r="H151" s="117">
        <v>20000</v>
      </c>
      <c r="I151" s="117">
        <v>4.35</v>
      </c>
      <c r="J151" s="117">
        <v>45280</v>
      </c>
      <c r="K151" s="117">
        <v>879.67</v>
      </c>
      <c r="L151" s="124">
        <v>882.08</v>
      </c>
      <c r="M151" s="124">
        <f t="shared" si="0"/>
        <v>-2.41000000000008</v>
      </c>
      <c r="N151" s="126" t="s">
        <v>345</v>
      </c>
    </row>
    <row r="152" customHeight="1" spans="1:14">
      <c r="A152" s="113">
        <v>148</v>
      </c>
      <c r="B152" s="113" t="s">
        <v>316</v>
      </c>
      <c r="C152" s="113" t="s">
        <v>317</v>
      </c>
      <c r="D152" s="117" t="s">
        <v>346</v>
      </c>
      <c r="E152" s="117" t="s">
        <v>144</v>
      </c>
      <c r="F152" s="117">
        <v>44195</v>
      </c>
      <c r="G152" s="117">
        <v>45280</v>
      </c>
      <c r="H152" s="117">
        <v>20000</v>
      </c>
      <c r="I152" s="117">
        <v>4.35</v>
      </c>
      <c r="J152" s="117">
        <v>45280</v>
      </c>
      <c r="K152" s="117">
        <v>879.67</v>
      </c>
      <c r="L152" s="124">
        <v>882.08</v>
      </c>
      <c r="M152" s="124">
        <f t="shared" si="0"/>
        <v>-2.41000000000008</v>
      </c>
      <c r="N152" s="126" t="s">
        <v>345</v>
      </c>
    </row>
    <row r="153" customHeight="1" spans="1:14">
      <c r="A153" s="113">
        <v>149</v>
      </c>
      <c r="B153" s="113" t="s">
        <v>316</v>
      </c>
      <c r="C153" s="113" t="s">
        <v>317</v>
      </c>
      <c r="D153" s="117" t="s">
        <v>347</v>
      </c>
      <c r="E153" s="117" t="s">
        <v>348</v>
      </c>
      <c r="F153" s="117">
        <v>44195</v>
      </c>
      <c r="G153" s="117">
        <v>45280</v>
      </c>
      <c r="H153" s="117">
        <v>20000</v>
      </c>
      <c r="I153" s="117">
        <v>4.35</v>
      </c>
      <c r="J153" s="117">
        <v>45280</v>
      </c>
      <c r="K153" s="117">
        <v>879.67</v>
      </c>
      <c r="L153" s="124">
        <v>882.08</v>
      </c>
      <c r="M153" s="124">
        <f t="shared" si="0"/>
        <v>-2.41000000000008</v>
      </c>
      <c r="N153" s="126" t="s">
        <v>345</v>
      </c>
    </row>
    <row r="154" customHeight="1" spans="1:14">
      <c r="A154" s="113">
        <v>150</v>
      </c>
      <c r="B154" s="113" t="s">
        <v>316</v>
      </c>
      <c r="C154" s="113" t="s">
        <v>317</v>
      </c>
      <c r="D154" s="117" t="s">
        <v>349</v>
      </c>
      <c r="E154" s="117" t="s">
        <v>350</v>
      </c>
      <c r="F154" s="117">
        <v>44195</v>
      </c>
      <c r="G154" s="117">
        <v>45280</v>
      </c>
      <c r="H154" s="117">
        <v>20000</v>
      </c>
      <c r="I154" s="117">
        <v>4.35</v>
      </c>
      <c r="J154" s="117">
        <v>45280</v>
      </c>
      <c r="K154" s="117">
        <v>879.67</v>
      </c>
      <c r="L154" s="124">
        <v>882.08</v>
      </c>
      <c r="M154" s="124">
        <f t="shared" si="0"/>
        <v>-2.41000000000008</v>
      </c>
      <c r="N154" s="126" t="s">
        <v>345</v>
      </c>
    </row>
    <row r="155" customHeight="1" spans="1:14">
      <c r="A155" s="113">
        <v>151</v>
      </c>
      <c r="B155" s="113" t="s">
        <v>316</v>
      </c>
      <c r="C155" s="113" t="s">
        <v>317</v>
      </c>
      <c r="D155" s="117" t="s">
        <v>351</v>
      </c>
      <c r="E155" s="117" t="s">
        <v>322</v>
      </c>
      <c r="F155" s="117">
        <v>44195</v>
      </c>
      <c r="G155" s="117">
        <v>45280</v>
      </c>
      <c r="H155" s="117">
        <v>20000</v>
      </c>
      <c r="I155" s="117">
        <v>4.35</v>
      </c>
      <c r="J155" s="117">
        <v>45280</v>
      </c>
      <c r="K155" s="117">
        <v>879.67</v>
      </c>
      <c r="L155" s="124">
        <v>882.08</v>
      </c>
      <c r="M155" s="124">
        <f t="shared" si="0"/>
        <v>-2.41000000000008</v>
      </c>
      <c r="N155" s="126" t="s">
        <v>345</v>
      </c>
    </row>
    <row r="156" customHeight="1" spans="1:14">
      <c r="A156" s="113">
        <v>152</v>
      </c>
      <c r="B156" s="113" t="s">
        <v>316</v>
      </c>
      <c r="C156" s="113" t="s">
        <v>317</v>
      </c>
      <c r="D156" s="117" t="s">
        <v>352</v>
      </c>
      <c r="E156" s="117" t="s">
        <v>328</v>
      </c>
      <c r="F156" s="117">
        <v>44195</v>
      </c>
      <c r="G156" s="117">
        <v>45280</v>
      </c>
      <c r="H156" s="117">
        <v>15000</v>
      </c>
      <c r="I156" s="117">
        <v>4.35</v>
      </c>
      <c r="J156" s="117">
        <v>45280</v>
      </c>
      <c r="K156" s="117">
        <v>659.75</v>
      </c>
      <c r="L156" s="124">
        <v>661.55</v>
      </c>
      <c r="M156" s="124">
        <f t="shared" si="0"/>
        <v>-1.79999999999995</v>
      </c>
      <c r="N156" s="126" t="s">
        <v>345</v>
      </c>
    </row>
    <row r="157" customHeight="1" spans="1:14">
      <c r="A157" s="113">
        <v>153</v>
      </c>
      <c r="B157" s="113" t="s">
        <v>316</v>
      </c>
      <c r="C157" s="113" t="s">
        <v>317</v>
      </c>
      <c r="D157" s="117" t="s">
        <v>353</v>
      </c>
      <c r="E157" s="117" t="s">
        <v>354</v>
      </c>
      <c r="F157" s="117">
        <v>44195</v>
      </c>
      <c r="G157" s="117">
        <v>45280</v>
      </c>
      <c r="H157" s="117">
        <v>20000</v>
      </c>
      <c r="I157" s="117">
        <v>4.35</v>
      </c>
      <c r="J157" s="117">
        <v>45280</v>
      </c>
      <c r="K157" s="117">
        <v>879.67</v>
      </c>
      <c r="L157" s="124">
        <v>882.08</v>
      </c>
      <c r="M157" s="124">
        <f t="shared" si="0"/>
        <v>-2.41000000000008</v>
      </c>
      <c r="N157" s="126" t="s">
        <v>345</v>
      </c>
    </row>
    <row r="158" customHeight="1" spans="1:14">
      <c r="A158" s="113">
        <v>154</v>
      </c>
      <c r="B158" s="113" t="s">
        <v>316</v>
      </c>
      <c r="C158" s="113" t="s">
        <v>317</v>
      </c>
      <c r="D158" s="117" t="s">
        <v>355</v>
      </c>
      <c r="E158" s="117" t="s">
        <v>356</v>
      </c>
      <c r="F158" s="117">
        <v>44195</v>
      </c>
      <c r="G158" s="117">
        <v>45280</v>
      </c>
      <c r="H158" s="117">
        <v>20000</v>
      </c>
      <c r="I158" s="117">
        <v>4.35</v>
      </c>
      <c r="J158" s="117">
        <v>45280</v>
      </c>
      <c r="K158" s="117">
        <v>879.67</v>
      </c>
      <c r="L158" s="124">
        <v>882.08</v>
      </c>
      <c r="M158" s="124">
        <f t="shared" si="0"/>
        <v>-2.41000000000008</v>
      </c>
      <c r="N158" s="126" t="s">
        <v>345</v>
      </c>
    </row>
    <row r="159" customHeight="1" spans="1:14">
      <c r="A159" s="113">
        <v>155</v>
      </c>
      <c r="B159" s="113" t="s">
        <v>316</v>
      </c>
      <c r="C159" s="113" t="s">
        <v>317</v>
      </c>
      <c r="D159" s="117" t="s">
        <v>357</v>
      </c>
      <c r="E159" s="117" t="s">
        <v>358</v>
      </c>
      <c r="F159" s="117">
        <v>44196</v>
      </c>
      <c r="G159" s="117">
        <v>45280</v>
      </c>
      <c r="H159" s="117">
        <v>30000</v>
      </c>
      <c r="I159" s="117">
        <v>4.35</v>
      </c>
      <c r="J159" s="117">
        <v>45280</v>
      </c>
      <c r="K159" s="117">
        <v>1319.5</v>
      </c>
      <c r="L159" s="124">
        <v>1301.38</v>
      </c>
      <c r="M159" s="124">
        <f t="shared" si="0"/>
        <v>18.1199999999999</v>
      </c>
      <c r="N159" s="126" t="s">
        <v>359</v>
      </c>
    </row>
    <row r="160" customHeight="1" spans="1:14">
      <c r="A160" s="113">
        <v>156</v>
      </c>
      <c r="B160" s="113" t="s">
        <v>316</v>
      </c>
      <c r="C160" s="113" t="s">
        <v>317</v>
      </c>
      <c r="D160" s="117" t="s">
        <v>360</v>
      </c>
      <c r="E160" s="117" t="s">
        <v>144</v>
      </c>
      <c r="F160" s="117">
        <v>44196</v>
      </c>
      <c r="G160" s="117">
        <v>45280</v>
      </c>
      <c r="H160" s="117">
        <v>40000</v>
      </c>
      <c r="I160" s="117">
        <v>4.35</v>
      </c>
      <c r="J160" s="117">
        <v>45280</v>
      </c>
      <c r="K160" s="117">
        <v>1759.34</v>
      </c>
      <c r="L160" s="124">
        <v>1762.42</v>
      </c>
      <c r="M160" s="124">
        <f t="shared" si="0"/>
        <v>-3.08000000000015</v>
      </c>
      <c r="N160" s="126" t="s">
        <v>345</v>
      </c>
    </row>
    <row r="161" customHeight="1" spans="1:14">
      <c r="A161" s="113">
        <v>157</v>
      </c>
      <c r="B161" s="113" t="s">
        <v>316</v>
      </c>
      <c r="C161" s="113" t="s">
        <v>317</v>
      </c>
      <c r="D161" s="117" t="s">
        <v>361</v>
      </c>
      <c r="E161" s="117" t="s">
        <v>362</v>
      </c>
      <c r="F161" s="117">
        <v>44196</v>
      </c>
      <c r="G161" s="117">
        <v>45280</v>
      </c>
      <c r="H161" s="117">
        <v>50000</v>
      </c>
      <c r="I161" s="117">
        <v>4.35</v>
      </c>
      <c r="J161" s="117">
        <v>45280</v>
      </c>
      <c r="K161" s="117">
        <v>2199.17</v>
      </c>
      <c r="L161" s="124">
        <v>2205.2</v>
      </c>
      <c r="M161" s="124">
        <f t="shared" si="0"/>
        <v>-6.02999999999975</v>
      </c>
      <c r="N161" s="126" t="s">
        <v>345</v>
      </c>
    </row>
    <row r="162" customHeight="1" spans="1:14">
      <c r="A162" s="113">
        <v>158</v>
      </c>
      <c r="B162" s="113" t="s">
        <v>316</v>
      </c>
      <c r="C162" s="113" t="s">
        <v>317</v>
      </c>
      <c r="D162" s="117" t="s">
        <v>363</v>
      </c>
      <c r="E162" s="117" t="s">
        <v>364</v>
      </c>
      <c r="F162" s="117">
        <v>44205</v>
      </c>
      <c r="G162" s="117">
        <v>45280</v>
      </c>
      <c r="H162" s="117">
        <v>26900</v>
      </c>
      <c r="I162" s="117">
        <v>4.35</v>
      </c>
      <c r="J162" s="117">
        <v>45280</v>
      </c>
      <c r="K162" s="117">
        <v>1183.16</v>
      </c>
      <c r="L162" s="124">
        <v>1186.39</v>
      </c>
      <c r="M162" s="124">
        <f t="shared" si="0"/>
        <v>-3.23000000000002</v>
      </c>
      <c r="N162" s="126" t="s">
        <v>345</v>
      </c>
    </row>
    <row r="163" customHeight="1" spans="1:14">
      <c r="A163" s="113">
        <v>159</v>
      </c>
      <c r="B163" s="113" t="s">
        <v>316</v>
      </c>
      <c r="C163" s="113" t="s">
        <v>317</v>
      </c>
      <c r="D163" s="117" t="s">
        <v>365</v>
      </c>
      <c r="E163" s="117" t="s">
        <v>366</v>
      </c>
      <c r="F163" s="117">
        <v>44206</v>
      </c>
      <c r="G163" s="117">
        <v>45280</v>
      </c>
      <c r="H163" s="117">
        <v>3000</v>
      </c>
      <c r="I163" s="117">
        <v>4.35</v>
      </c>
      <c r="J163" s="117">
        <v>45280</v>
      </c>
      <c r="K163" s="117">
        <v>131.95</v>
      </c>
      <c r="L163" s="124">
        <v>131.94</v>
      </c>
      <c r="M163" s="124">
        <f t="shared" si="0"/>
        <v>0.00999999999999091</v>
      </c>
      <c r="N163" s="126"/>
    </row>
    <row r="164" customHeight="1" spans="1:14">
      <c r="A164" s="113">
        <v>160</v>
      </c>
      <c r="B164" s="113" t="s">
        <v>316</v>
      </c>
      <c r="C164" s="113" t="s">
        <v>317</v>
      </c>
      <c r="D164" s="117" t="s">
        <v>367</v>
      </c>
      <c r="E164" s="117" t="s">
        <v>335</v>
      </c>
      <c r="F164" s="117">
        <v>44658</v>
      </c>
      <c r="G164" s="117">
        <v>45388</v>
      </c>
      <c r="H164" s="117">
        <v>20000</v>
      </c>
      <c r="I164" s="117">
        <v>4.35</v>
      </c>
      <c r="J164" s="117">
        <v>45281</v>
      </c>
      <c r="K164" s="117">
        <v>882.09</v>
      </c>
      <c r="L164" s="124">
        <v>882.08</v>
      </c>
      <c r="M164" s="124">
        <f t="shared" si="0"/>
        <v>0.00999999999999091</v>
      </c>
      <c r="N164" s="126"/>
    </row>
    <row r="165" customHeight="1" spans="1:14">
      <c r="A165" s="113">
        <v>161</v>
      </c>
      <c r="B165" s="113" t="s">
        <v>316</v>
      </c>
      <c r="C165" s="113" t="s">
        <v>317</v>
      </c>
      <c r="D165" s="117" t="s">
        <v>368</v>
      </c>
      <c r="E165" s="117" t="s">
        <v>330</v>
      </c>
      <c r="F165" s="117">
        <v>44778</v>
      </c>
      <c r="G165" s="117">
        <v>45508</v>
      </c>
      <c r="H165" s="117">
        <v>20000</v>
      </c>
      <c r="I165" s="117">
        <v>4.35</v>
      </c>
      <c r="J165" s="117">
        <v>45281</v>
      </c>
      <c r="K165" s="117">
        <v>882.09</v>
      </c>
      <c r="L165" s="124">
        <v>882.08</v>
      </c>
      <c r="M165" s="124">
        <f t="shared" si="0"/>
        <v>0.00999999999999091</v>
      </c>
      <c r="N165" s="126"/>
    </row>
    <row r="166" customHeight="1" spans="1:14">
      <c r="A166" s="113">
        <v>162</v>
      </c>
      <c r="B166" s="113" t="s">
        <v>316</v>
      </c>
      <c r="C166" s="113" t="s">
        <v>317</v>
      </c>
      <c r="D166" s="117" t="s">
        <v>369</v>
      </c>
      <c r="E166" s="117" t="s">
        <v>370</v>
      </c>
      <c r="F166" s="117">
        <v>44902</v>
      </c>
      <c r="G166" s="117">
        <v>45625</v>
      </c>
      <c r="H166" s="117">
        <v>20000</v>
      </c>
      <c r="I166" s="117">
        <v>4.3</v>
      </c>
      <c r="J166" s="117">
        <v>45281</v>
      </c>
      <c r="K166" s="117">
        <v>871.95</v>
      </c>
      <c r="L166" s="124">
        <v>871.94</v>
      </c>
      <c r="M166" s="124">
        <f t="shared" si="0"/>
        <v>0.00999999999999091</v>
      </c>
      <c r="N166" s="126"/>
    </row>
    <row r="167" customHeight="1" spans="1:14">
      <c r="A167" s="113">
        <v>163</v>
      </c>
      <c r="B167" s="113" t="s">
        <v>316</v>
      </c>
      <c r="C167" s="113" t="s">
        <v>317</v>
      </c>
      <c r="D167" s="117" t="s">
        <v>371</v>
      </c>
      <c r="E167" s="117" t="s">
        <v>372</v>
      </c>
      <c r="F167" s="117">
        <v>44924</v>
      </c>
      <c r="G167" s="117">
        <v>45288</v>
      </c>
      <c r="H167" s="117">
        <v>50000</v>
      </c>
      <c r="I167" s="117">
        <v>3.65</v>
      </c>
      <c r="J167" s="117">
        <v>45281</v>
      </c>
      <c r="K167" s="117">
        <v>1809.8</v>
      </c>
      <c r="L167" s="124">
        <v>1809.79</v>
      </c>
      <c r="M167" s="124">
        <f t="shared" si="0"/>
        <v>0.00999999999999091</v>
      </c>
      <c r="N167" s="126"/>
    </row>
    <row r="168" customHeight="1" spans="1:14">
      <c r="A168" s="113">
        <v>164</v>
      </c>
      <c r="B168" s="113" t="s">
        <v>316</v>
      </c>
      <c r="C168" s="113" t="s">
        <v>317</v>
      </c>
      <c r="D168" s="117" t="s">
        <v>373</v>
      </c>
      <c r="E168" s="117" t="s">
        <v>374</v>
      </c>
      <c r="F168" s="117">
        <v>44932</v>
      </c>
      <c r="G168" s="117">
        <v>45296</v>
      </c>
      <c r="H168" s="117">
        <v>50000</v>
      </c>
      <c r="I168" s="117">
        <v>3.65</v>
      </c>
      <c r="J168" s="117">
        <v>45281</v>
      </c>
      <c r="K168" s="117">
        <v>1769.25</v>
      </c>
      <c r="L168" s="124">
        <v>1769.24</v>
      </c>
      <c r="M168" s="124">
        <f t="shared" si="0"/>
        <v>0.00999999999999091</v>
      </c>
      <c r="N168" s="126"/>
    </row>
    <row r="169" customHeight="1" spans="1:14">
      <c r="A169" s="113">
        <v>165</v>
      </c>
      <c r="B169" s="113" t="s">
        <v>316</v>
      </c>
      <c r="C169" s="113" t="s">
        <v>317</v>
      </c>
      <c r="D169" s="117" t="s">
        <v>375</v>
      </c>
      <c r="E169" s="117" t="s">
        <v>376</v>
      </c>
      <c r="F169" s="117">
        <v>45006</v>
      </c>
      <c r="G169" s="117">
        <v>45736</v>
      </c>
      <c r="H169" s="117">
        <v>50000</v>
      </c>
      <c r="I169" s="117">
        <v>4.3</v>
      </c>
      <c r="J169" s="117">
        <v>45281</v>
      </c>
      <c r="K169" s="117">
        <v>1642.37</v>
      </c>
      <c r="L169" s="124">
        <v>1642.36</v>
      </c>
      <c r="M169" s="124">
        <f t="shared" si="0"/>
        <v>0.00999999999999091</v>
      </c>
      <c r="N169" s="126"/>
    </row>
    <row r="170" customHeight="1" spans="1:14">
      <c r="A170" s="113">
        <v>166</v>
      </c>
      <c r="B170" s="113" t="s">
        <v>316</v>
      </c>
      <c r="C170" s="113" t="s">
        <v>317</v>
      </c>
      <c r="D170" s="117" t="s">
        <v>377</v>
      </c>
      <c r="E170" s="117" t="s">
        <v>378</v>
      </c>
      <c r="F170" s="117">
        <v>45006</v>
      </c>
      <c r="G170" s="117">
        <v>45736</v>
      </c>
      <c r="H170" s="117">
        <v>50000</v>
      </c>
      <c r="I170" s="117">
        <v>4.3</v>
      </c>
      <c r="J170" s="117">
        <v>45281</v>
      </c>
      <c r="K170" s="117">
        <v>1642.37</v>
      </c>
      <c r="L170" s="124">
        <v>1642.36</v>
      </c>
      <c r="M170" s="124">
        <f t="shared" si="0"/>
        <v>0.00999999999999091</v>
      </c>
      <c r="N170" s="126"/>
    </row>
    <row r="171" customHeight="1" spans="1:14">
      <c r="A171" s="113">
        <v>167</v>
      </c>
      <c r="B171" s="113" t="s">
        <v>316</v>
      </c>
      <c r="C171" s="113" t="s">
        <v>317</v>
      </c>
      <c r="D171" s="117" t="s">
        <v>379</v>
      </c>
      <c r="E171" s="117" t="s">
        <v>380</v>
      </c>
      <c r="F171" s="117">
        <v>45009</v>
      </c>
      <c r="G171" s="117">
        <v>45374</v>
      </c>
      <c r="H171" s="117">
        <v>50000</v>
      </c>
      <c r="I171" s="117">
        <v>3.65</v>
      </c>
      <c r="J171" s="117">
        <v>45281</v>
      </c>
      <c r="K171" s="117">
        <v>1378.9</v>
      </c>
      <c r="L171" s="124">
        <v>1378.89</v>
      </c>
      <c r="M171" s="124">
        <f t="shared" si="0"/>
        <v>0.00999999999999091</v>
      </c>
      <c r="N171" s="126"/>
    </row>
    <row r="172" customHeight="1" spans="1:14">
      <c r="A172" s="113">
        <v>168</v>
      </c>
      <c r="B172" s="113" t="s">
        <v>316</v>
      </c>
      <c r="C172" s="113" t="s">
        <v>317</v>
      </c>
      <c r="D172" s="117" t="s">
        <v>381</v>
      </c>
      <c r="E172" s="117" t="s">
        <v>335</v>
      </c>
      <c r="F172" s="117">
        <v>45009</v>
      </c>
      <c r="G172" s="117">
        <v>45374</v>
      </c>
      <c r="H172" s="117">
        <v>50000</v>
      </c>
      <c r="I172" s="117">
        <v>3.65</v>
      </c>
      <c r="J172" s="117">
        <v>45281</v>
      </c>
      <c r="K172" s="117">
        <v>1378.9</v>
      </c>
      <c r="L172" s="124">
        <v>1378.89</v>
      </c>
      <c r="M172" s="124">
        <f t="shared" si="0"/>
        <v>0.00999999999999091</v>
      </c>
      <c r="N172" s="126"/>
    </row>
    <row r="173" customHeight="1" spans="1:14">
      <c r="A173" s="113">
        <v>169</v>
      </c>
      <c r="B173" s="113" t="s">
        <v>316</v>
      </c>
      <c r="C173" s="113" t="s">
        <v>317</v>
      </c>
      <c r="D173" s="117" t="s">
        <v>382</v>
      </c>
      <c r="E173" s="117" t="s">
        <v>383</v>
      </c>
      <c r="F173" s="117">
        <v>45009</v>
      </c>
      <c r="G173" s="117">
        <v>45374</v>
      </c>
      <c r="H173" s="117">
        <v>50000</v>
      </c>
      <c r="I173" s="117">
        <v>3.65</v>
      </c>
      <c r="J173" s="117">
        <v>45281</v>
      </c>
      <c r="K173" s="117">
        <v>1378.9</v>
      </c>
      <c r="L173" s="124">
        <v>1378.89</v>
      </c>
      <c r="M173" s="124">
        <f t="shared" si="0"/>
        <v>0.00999999999999091</v>
      </c>
      <c r="N173" s="126"/>
    </row>
    <row r="174" customHeight="1" spans="1:14">
      <c r="A174" s="113">
        <v>170</v>
      </c>
      <c r="B174" s="113" t="s">
        <v>316</v>
      </c>
      <c r="C174" s="113" t="s">
        <v>317</v>
      </c>
      <c r="D174" s="117" t="s">
        <v>384</v>
      </c>
      <c r="E174" s="117" t="s">
        <v>385</v>
      </c>
      <c r="F174" s="117">
        <v>45009</v>
      </c>
      <c r="G174" s="117">
        <v>45374</v>
      </c>
      <c r="H174" s="117">
        <v>50000</v>
      </c>
      <c r="I174" s="117">
        <v>3.65</v>
      </c>
      <c r="J174" s="117">
        <v>45281</v>
      </c>
      <c r="K174" s="117">
        <v>1378.9</v>
      </c>
      <c r="L174" s="124">
        <v>1378.89</v>
      </c>
      <c r="M174" s="124">
        <f t="shared" si="0"/>
        <v>0.00999999999999091</v>
      </c>
      <c r="N174" s="126"/>
    </row>
    <row r="175" customHeight="1" spans="1:14">
      <c r="A175" s="113">
        <v>171</v>
      </c>
      <c r="B175" s="113" t="s">
        <v>316</v>
      </c>
      <c r="C175" s="113" t="s">
        <v>317</v>
      </c>
      <c r="D175" s="117" t="s">
        <v>386</v>
      </c>
      <c r="E175" s="117" t="s">
        <v>387</v>
      </c>
      <c r="F175" s="117">
        <v>45009</v>
      </c>
      <c r="G175" s="117">
        <v>45374</v>
      </c>
      <c r="H175" s="117">
        <v>50000</v>
      </c>
      <c r="I175" s="117">
        <v>3.65</v>
      </c>
      <c r="J175" s="117">
        <v>45281</v>
      </c>
      <c r="K175" s="117">
        <v>1378.9</v>
      </c>
      <c r="L175" s="124">
        <v>1378.89</v>
      </c>
      <c r="M175" s="124">
        <f t="shared" si="0"/>
        <v>0.00999999999999091</v>
      </c>
      <c r="N175" s="126"/>
    </row>
    <row r="176" customHeight="1" spans="1:14">
      <c r="A176" s="113">
        <v>172</v>
      </c>
      <c r="B176" s="113" t="s">
        <v>316</v>
      </c>
      <c r="C176" s="113" t="s">
        <v>317</v>
      </c>
      <c r="D176" s="117" t="s">
        <v>388</v>
      </c>
      <c r="E176" s="117" t="s">
        <v>389</v>
      </c>
      <c r="F176" s="117">
        <v>45009</v>
      </c>
      <c r="G176" s="117">
        <v>45374</v>
      </c>
      <c r="H176" s="117">
        <v>50000</v>
      </c>
      <c r="I176" s="117">
        <v>3.65</v>
      </c>
      <c r="J176" s="117">
        <v>45281</v>
      </c>
      <c r="K176" s="117">
        <v>1378.9</v>
      </c>
      <c r="L176" s="124">
        <v>1378.89</v>
      </c>
      <c r="M176" s="124">
        <f t="shared" si="0"/>
        <v>0.00999999999999091</v>
      </c>
      <c r="N176" s="126"/>
    </row>
    <row r="177" customHeight="1" spans="1:14">
      <c r="A177" s="113">
        <v>173</v>
      </c>
      <c r="B177" s="113" t="s">
        <v>316</v>
      </c>
      <c r="C177" s="113" t="s">
        <v>317</v>
      </c>
      <c r="D177" s="117" t="s">
        <v>390</v>
      </c>
      <c r="E177" s="117" t="s">
        <v>391</v>
      </c>
      <c r="F177" s="117">
        <v>45009</v>
      </c>
      <c r="G177" s="117">
        <v>45374</v>
      </c>
      <c r="H177" s="117">
        <v>50000</v>
      </c>
      <c r="I177" s="117">
        <v>3.65</v>
      </c>
      <c r="J177" s="117">
        <v>45281</v>
      </c>
      <c r="K177" s="117">
        <v>1378.9</v>
      </c>
      <c r="L177" s="124">
        <v>1378.89</v>
      </c>
      <c r="M177" s="124">
        <f t="shared" si="0"/>
        <v>0.00999999999999091</v>
      </c>
      <c r="N177" s="126"/>
    </row>
    <row r="178" customHeight="1" spans="1:14">
      <c r="A178" s="113">
        <v>174</v>
      </c>
      <c r="B178" s="113" t="s">
        <v>316</v>
      </c>
      <c r="C178" s="113" t="s">
        <v>317</v>
      </c>
      <c r="D178" s="117" t="s">
        <v>392</v>
      </c>
      <c r="E178" s="117" t="s">
        <v>354</v>
      </c>
      <c r="F178" s="117">
        <v>45009</v>
      </c>
      <c r="G178" s="117">
        <v>45374</v>
      </c>
      <c r="H178" s="117">
        <v>50000</v>
      </c>
      <c r="I178" s="117">
        <v>3.65</v>
      </c>
      <c r="J178" s="117">
        <v>45281</v>
      </c>
      <c r="K178" s="117">
        <v>1378.9</v>
      </c>
      <c r="L178" s="124">
        <v>1378.89</v>
      </c>
      <c r="M178" s="124">
        <f t="shared" si="0"/>
        <v>0.00999999999999091</v>
      </c>
      <c r="N178" s="126"/>
    </row>
    <row r="179" customHeight="1" spans="1:14">
      <c r="A179" s="113">
        <v>175</v>
      </c>
      <c r="B179" s="113" t="s">
        <v>316</v>
      </c>
      <c r="C179" s="113" t="s">
        <v>317</v>
      </c>
      <c r="D179" s="117" t="s">
        <v>393</v>
      </c>
      <c r="E179" s="117" t="s">
        <v>335</v>
      </c>
      <c r="F179" s="117">
        <v>45009</v>
      </c>
      <c r="G179" s="117">
        <v>45739</v>
      </c>
      <c r="H179" s="117">
        <v>50000</v>
      </c>
      <c r="I179" s="117">
        <v>4.3</v>
      </c>
      <c r="J179" s="117">
        <v>45281</v>
      </c>
      <c r="K179" s="117">
        <v>1624.45</v>
      </c>
      <c r="L179" s="124">
        <v>1624.44</v>
      </c>
      <c r="M179" s="124">
        <f t="shared" si="0"/>
        <v>0.00999999999999091</v>
      </c>
      <c r="N179" s="126"/>
    </row>
    <row r="180" customHeight="1" spans="1:14">
      <c r="A180" s="113">
        <v>176</v>
      </c>
      <c r="B180" s="113" t="s">
        <v>316</v>
      </c>
      <c r="C180" s="113" t="s">
        <v>317</v>
      </c>
      <c r="D180" s="117" t="s">
        <v>394</v>
      </c>
      <c r="E180" s="117" t="s">
        <v>395</v>
      </c>
      <c r="F180" s="117">
        <v>45012</v>
      </c>
      <c r="G180" s="117">
        <v>45377</v>
      </c>
      <c r="H180" s="117">
        <v>50000</v>
      </c>
      <c r="I180" s="117">
        <v>3.65</v>
      </c>
      <c r="J180" s="117">
        <v>45281</v>
      </c>
      <c r="K180" s="117">
        <v>1363.69</v>
      </c>
      <c r="L180" s="124">
        <v>1363.68</v>
      </c>
      <c r="M180" s="124">
        <f t="shared" si="0"/>
        <v>0.00999999999999091</v>
      </c>
      <c r="N180" s="126"/>
    </row>
    <row r="181" customHeight="1" spans="1:14">
      <c r="A181" s="113">
        <v>177</v>
      </c>
      <c r="B181" s="113" t="s">
        <v>316</v>
      </c>
      <c r="C181" s="113" t="s">
        <v>317</v>
      </c>
      <c r="D181" s="117" t="s">
        <v>396</v>
      </c>
      <c r="E181" s="117" t="s">
        <v>397</v>
      </c>
      <c r="F181" s="117">
        <v>45012</v>
      </c>
      <c r="G181" s="117">
        <v>45377</v>
      </c>
      <c r="H181" s="117">
        <v>50000</v>
      </c>
      <c r="I181" s="117">
        <v>3.65</v>
      </c>
      <c r="J181" s="117">
        <v>45281</v>
      </c>
      <c r="K181" s="117">
        <v>1363.69</v>
      </c>
      <c r="L181" s="124">
        <v>1363.68</v>
      </c>
      <c r="M181" s="124">
        <f t="shared" si="0"/>
        <v>0.00999999999999091</v>
      </c>
      <c r="N181" s="126"/>
    </row>
    <row r="182" customHeight="1" spans="1:14">
      <c r="A182" s="113">
        <v>178</v>
      </c>
      <c r="B182" s="113" t="s">
        <v>316</v>
      </c>
      <c r="C182" s="113" t="s">
        <v>317</v>
      </c>
      <c r="D182" s="117" t="s">
        <v>398</v>
      </c>
      <c r="E182" s="117" t="s">
        <v>319</v>
      </c>
      <c r="F182" s="117">
        <v>45012</v>
      </c>
      <c r="G182" s="117">
        <v>45377</v>
      </c>
      <c r="H182" s="117">
        <v>50000</v>
      </c>
      <c r="I182" s="117">
        <v>3.65</v>
      </c>
      <c r="J182" s="117">
        <v>45281</v>
      </c>
      <c r="K182" s="117">
        <v>1363.69</v>
      </c>
      <c r="L182" s="124">
        <v>1363.68</v>
      </c>
      <c r="M182" s="124">
        <f t="shared" si="0"/>
        <v>0.00999999999999091</v>
      </c>
      <c r="N182" s="126"/>
    </row>
    <row r="183" customHeight="1" spans="1:14">
      <c r="A183" s="113">
        <v>179</v>
      </c>
      <c r="B183" s="113" t="s">
        <v>316</v>
      </c>
      <c r="C183" s="113" t="s">
        <v>317</v>
      </c>
      <c r="D183" s="117" t="s">
        <v>399</v>
      </c>
      <c r="E183" s="117" t="s">
        <v>400</v>
      </c>
      <c r="F183" s="117">
        <v>45012</v>
      </c>
      <c r="G183" s="117">
        <v>45377</v>
      </c>
      <c r="H183" s="117">
        <v>50000</v>
      </c>
      <c r="I183" s="117">
        <v>3.65</v>
      </c>
      <c r="J183" s="117">
        <v>45281</v>
      </c>
      <c r="K183" s="117">
        <v>1363.69</v>
      </c>
      <c r="L183" s="124">
        <v>1363.68</v>
      </c>
      <c r="M183" s="124">
        <f t="shared" si="0"/>
        <v>0.00999999999999091</v>
      </c>
      <c r="N183" s="126"/>
    </row>
    <row r="184" customHeight="1" spans="1:14">
      <c r="A184" s="113">
        <v>180</v>
      </c>
      <c r="B184" s="113" t="s">
        <v>316</v>
      </c>
      <c r="C184" s="113" t="s">
        <v>317</v>
      </c>
      <c r="D184" s="117" t="s">
        <v>401</v>
      </c>
      <c r="E184" s="117" t="s">
        <v>383</v>
      </c>
      <c r="F184" s="117">
        <v>45012</v>
      </c>
      <c r="G184" s="117">
        <v>45377</v>
      </c>
      <c r="H184" s="117">
        <v>40000</v>
      </c>
      <c r="I184" s="117">
        <v>3.65</v>
      </c>
      <c r="J184" s="117">
        <v>45281</v>
      </c>
      <c r="K184" s="117">
        <v>1090.95</v>
      </c>
      <c r="L184" s="124">
        <v>1090.94</v>
      </c>
      <c r="M184" s="124">
        <f t="shared" si="0"/>
        <v>0.00999999999999091</v>
      </c>
      <c r="N184" s="126"/>
    </row>
    <row r="185" customHeight="1" spans="1:14">
      <c r="A185" s="113">
        <v>181</v>
      </c>
      <c r="B185" s="113" t="s">
        <v>316</v>
      </c>
      <c r="C185" s="113" t="s">
        <v>317</v>
      </c>
      <c r="D185" s="117" t="s">
        <v>402</v>
      </c>
      <c r="E185" s="117" t="s">
        <v>403</v>
      </c>
      <c r="F185" s="117">
        <v>45012</v>
      </c>
      <c r="G185" s="117">
        <v>45377</v>
      </c>
      <c r="H185" s="117">
        <v>50000</v>
      </c>
      <c r="I185" s="117">
        <v>3.65</v>
      </c>
      <c r="J185" s="117">
        <v>45281</v>
      </c>
      <c r="K185" s="117">
        <v>1363.69</v>
      </c>
      <c r="L185" s="124">
        <v>1363.68</v>
      </c>
      <c r="M185" s="124">
        <f t="shared" si="0"/>
        <v>0.00999999999999091</v>
      </c>
      <c r="N185" s="126"/>
    </row>
    <row r="186" customHeight="1" spans="1:14">
      <c r="A186" s="113">
        <v>182</v>
      </c>
      <c r="B186" s="113" t="s">
        <v>316</v>
      </c>
      <c r="C186" s="113" t="s">
        <v>317</v>
      </c>
      <c r="D186" s="117" t="s">
        <v>404</v>
      </c>
      <c r="E186" s="117" t="s">
        <v>405</v>
      </c>
      <c r="F186" s="117">
        <v>45012</v>
      </c>
      <c r="G186" s="117">
        <v>45377</v>
      </c>
      <c r="H186" s="117">
        <v>40000</v>
      </c>
      <c r="I186" s="117">
        <v>3.65</v>
      </c>
      <c r="J186" s="117">
        <v>45281</v>
      </c>
      <c r="K186" s="117">
        <v>1090.95</v>
      </c>
      <c r="L186" s="124">
        <v>1090.94</v>
      </c>
      <c r="M186" s="124">
        <f t="shared" si="0"/>
        <v>0.00999999999999091</v>
      </c>
      <c r="N186" s="126"/>
    </row>
    <row r="187" customHeight="1" spans="1:14">
      <c r="A187" s="113">
        <v>183</v>
      </c>
      <c r="B187" s="113" t="s">
        <v>316</v>
      </c>
      <c r="C187" s="113" t="s">
        <v>317</v>
      </c>
      <c r="D187" s="117" t="s">
        <v>406</v>
      </c>
      <c r="E187" s="117" t="s">
        <v>407</v>
      </c>
      <c r="F187" s="117">
        <v>45019</v>
      </c>
      <c r="G187" s="117">
        <v>45384</v>
      </c>
      <c r="H187" s="117">
        <v>50000</v>
      </c>
      <c r="I187" s="117">
        <v>3.65</v>
      </c>
      <c r="J187" s="117">
        <v>45281</v>
      </c>
      <c r="K187" s="117">
        <v>1328.2</v>
      </c>
      <c r="L187" s="124">
        <v>1328.19</v>
      </c>
      <c r="M187" s="124">
        <f t="shared" si="0"/>
        <v>0.00999999999999091</v>
      </c>
      <c r="N187" s="126"/>
    </row>
    <row r="188" customHeight="1" spans="1:14">
      <c r="A188" s="113">
        <v>184</v>
      </c>
      <c r="B188" s="113" t="s">
        <v>316</v>
      </c>
      <c r="C188" s="113" t="s">
        <v>317</v>
      </c>
      <c r="D188" s="117" t="s">
        <v>408</v>
      </c>
      <c r="E188" s="117" t="s">
        <v>409</v>
      </c>
      <c r="F188" s="117">
        <v>45020</v>
      </c>
      <c r="G188" s="117">
        <v>45750</v>
      </c>
      <c r="H188" s="117">
        <v>50000</v>
      </c>
      <c r="I188" s="117">
        <v>4.3</v>
      </c>
      <c r="J188" s="117">
        <v>45281</v>
      </c>
      <c r="K188" s="117">
        <v>1558.76</v>
      </c>
      <c r="L188" s="124">
        <v>1558.75</v>
      </c>
      <c r="M188" s="124">
        <f t="shared" si="0"/>
        <v>0.00999999999999091</v>
      </c>
      <c r="N188" s="126"/>
    </row>
    <row r="189" customHeight="1" spans="1:14">
      <c r="A189" s="113">
        <v>185</v>
      </c>
      <c r="B189" s="113" t="s">
        <v>316</v>
      </c>
      <c r="C189" s="113" t="s">
        <v>317</v>
      </c>
      <c r="D189" s="117" t="s">
        <v>410</v>
      </c>
      <c r="E189" s="117" t="s">
        <v>411</v>
      </c>
      <c r="F189" s="117">
        <v>45030</v>
      </c>
      <c r="G189" s="117">
        <v>45395</v>
      </c>
      <c r="H189" s="117">
        <v>50000</v>
      </c>
      <c r="I189" s="117">
        <v>3.65</v>
      </c>
      <c r="J189" s="117">
        <v>45281</v>
      </c>
      <c r="K189" s="117">
        <v>1272.44</v>
      </c>
      <c r="L189" s="124">
        <v>1272.43</v>
      </c>
      <c r="M189" s="124">
        <f t="shared" si="0"/>
        <v>0.00999999999999091</v>
      </c>
      <c r="N189" s="126"/>
    </row>
    <row r="190" customHeight="1" spans="1:14">
      <c r="A190" s="113">
        <v>186</v>
      </c>
      <c r="B190" s="113" t="s">
        <v>316</v>
      </c>
      <c r="C190" s="113" t="s">
        <v>317</v>
      </c>
      <c r="D190" s="117" t="s">
        <v>412</v>
      </c>
      <c r="E190" s="117" t="s">
        <v>413</v>
      </c>
      <c r="F190" s="117">
        <v>45030</v>
      </c>
      <c r="G190" s="117">
        <v>45395</v>
      </c>
      <c r="H190" s="117">
        <v>50000</v>
      </c>
      <c r="I190" s="117">
        <v>3.65</v>
      </c>
      <c r="J190" s="117">
        <v>45281</v>
      </c>
      <c r="K190" s="117">
        <v>1272.44</v>
      </c>
      <c r="L190" s="124">
        <v>1272.43</v>
      </c>
      <c r="M190" s="124">
        <f t="shared" si="0"/>
        <v>0.00999999999999091</v>
      </c>
      <c r="N190" s="126"/>
    </row>
    <row r="191" customHeight="1" spans="1:14">
      <c r="A191" s="113">
        <v>187</v>
      </c>
      <c r="B191" s="113" t="s">
        <v>316</v>
      </c>
      <c r="C191" s="113" t="s">
        <v>317</v>
      </c>
      <c r="D191" s="117" t="s">
        <v>414</v>
      </c>
      <c r="E191" s="117" t="s">
        <v>391</v>
      </c>
      <c r="F191" s="117">
        <v>45037</v>
      </c>
      <c r="G191" s="117">
        <v>45402</v>
      </c>
      <c r="H191" s="117">
        <v>50000</v>
      </c>
      <c r="I191" s="117">
        <v>3.65</v>
      </c>
      <c r="J191" s="117">
        <v>45281</v>
      </c>
      <c r="K191" s="117">
        <v>1236.95</v>
      </c>
      <c r="L191" s="124">
        <v>1236.94</v>
      </c>
      <c r="M191" s="124">
        <f t="shared" si="0"/>
        <v>0.00999999999999091</v>
      </c>
      <c r="N191" s="126"/>
    </row>
    <row r="192" customHeight="1" spans="1:14">
      <c r="A192" s="113">
        <v>188</v>
      </c>
      <c r="B192" s="113" t="s">
        <v>316</v>
      </c>
      <c r="C192" s="113" t="s">
        <v>317</v>
      </c>
      <c r="D192" s="117" t="s">
        <v>415</v>
      </c>
      <c r="E192" s="117" t="s">
        <v>416</v>
      </c>
      <c r="F192" s="117">
        <v>45043</v>
      </c>
      <c r="G192" s="117">
        <v>45407</v>
      </c>
      <c r="H192" s="117">
        <v>50000</v>
      </c>
      <c r="I192" s="117">
        <v>3.65</v>
      </c>
      <c r="J192" s="117">
        <v>45281</v>
      </c>
      <c r="K192" s="117">
        <v>1206.54</v>
      </c>
      <c r="L192" s="124">
        <v>1206.53</v>
      </c>
      <c r="M192" s="124">
        <f t="shared" si="0"/>
        <v>0.00999999999999091</v>
      </c>
      <c r="N192" s="126"/>
    </row>
    <row r="193" customHeight="1" spans="1:14">
      <c r="A193" s="113">
        <v>189</v>
      </c>
      <c r="B193" s="113" t="s">
        <v>316</v>
      </c>
      <c r="C193" s="113" t="s">
        <v>317</v>
      </c>
      <c r="D193" s="117" t="s">
        <v>417</v>
      </c>
      <c r="E193" s="117" t="s">
        <v>418</v>
      </c>
      <c r="F193" s="117">
        <v>45043</v>
      </c>
      <c r="G193" s="117">
        <v>45407</v>
      </c>
      <c r="H193" s="117">
        <v>50000</v>
      </c>
      <c r="I193" s="117">
        <v>3.65</v>
      </c>
      <c r="J193" s="117">
        <v>45281</v>
      </c>
      <c r="K193" s="117">
        <v>1206.54</v>
      </c>
      <c r="L193" s="124">
        <v>1206.53</v>
      </c>
      <c r="M193" s="124">
        <f t="shared" si="0"/>
        <v>0.00999999999999091</v>
      </c>
      <c r="N193" s="126"/>
    </row>
    <row r="194" customHeight="1" spans="1:14">
      <c r="A194" s="113">
        <v>190</v>
      </c>
      <c r="B194" s="113" t="s">
        <v>316</v>
      </c>
      <c r="C194" s="113" t="s">
        <v>317</v>
      </c>
      <c r="D194" s="117" t="s">
        <v>419</v>
      </c>
      <c r="E194" s="117" t="s">
        <v>405</v>
      </c>
      <c r="F194" s="117">
        <v>45043</v>
      </c>
      <c r="G194" s="117">
        <v>45407</v>
      </c>
      <c r="H194" s="117">
        <v>50000</v>
      </c>
      <c r="I194" s="117">
        <v>3.65</v>
      </c>
      <c r="J194" s="117">
        <v>45281</v>
      </c>
      <c r="K194" s="117">
        <v>1206.54</v>
      </c>
      <c r="L194" s="124">
        <v>1206.53</v>
      </c>
      <c r="M194" s="124">
        <f t="shared" si="0"/>
        <v>0.00999999999999091</v>
      </c>
      <c r="N194" s="126"/>
    </row>
    <row r="195" customHeight="1" spans="1:14">
      <c r="A195" s="113">
        <v>191</v>
      </c>
      <c r="B195" s="113" t="s">
        <v>316</v>
      </c>
      <c r="C195" s="113" t="s">
        <v>317</v>
      </c>
      <c r="D195" s="117" t="s">
        <v>420</v>
      </c>
      <c r="E195" s="117" t="s">
        <v>383</v>
      </c>
      <c r="F195" s="117">
        <v>45043</v>
      </c>
      <c r="G195" s="117">
        <v>45407</v>
      </c>
      <c r="H195" s="117">
        <v>50000</v>
      </c>
      <c r="I195" s="117">
        <v>3.65</v>
      </c>
      <c r="J195" s="117">
        <v>45281</v>
      </c>
      <c r="K195" s="117">
        <v>1206.54</v>
      </c>
      <c r="L195" s="124">
        <v>1206.53</v>
      </c>
      <c r="M195" s="124">
        <f t="shared" si="0"/>
        <v>0.00999999999999091</v>
      </c>
      <c r="N195" s="126"/>
    </row>
    <row r="196" customHeight="1" spans="1:14">
      <c r="A196" s="113">
        <v>192</v>
      </c>
      <c r="B196" s="113" t="s">
        <v>316</v>
      </c>
      <c r="C196" s="113" t="s">
        <v>317</v>
      </c>
      <c r="D196" s="117" t="s">
        <v>421</v>
      </c>
      <c r="E196" s="117" t="s">
        <v>422</v>
      </c>
      <c r="F196" s="117">
        <v>45043</v>
      </c>
      <c r="G196" s="117">
        <v>45408</v>
      </c>
      <c r="H196" s="117">
        <v>50000</v>
      </c>
      <c r="I196" s="117">
        <v>3.65</v>
      </c>
      <c r="J196" s="117">
        <v>45281</v>
      </c>
      <c r="K196" s="117">
        <v>1206.54</v>
      </c>
      <c r="L196" s="124">
        <v>1206.53</v>
      </c>
      <c r="M196" s="124">
        <f t="shared" si="0"/>
        <v>0.00999999999999091</v>
      </c>
      <c r="N196" s="126"/>
    </row>
    <row r="197" customHeight="1" spans="1:14">
      <c r="A197" s="113">
        <v>193</v>
      </c>
      <c r="B197" s="113" t="s">
        <v>316</v>
      </c>
      <c r="C197" s="113" t="s">
        <v>317</v>
      </c>
      <c r="D197" s="117" t="s">
        <v>423</v>
      </c>
      <c r="E197" s="117" t="s">
        <v>411</v>
      </c>
      <c r="F197" s="117">
        <v>45043</v>
      </c>
      <c r="G197" s="117">
        <v>45408</v>
      </c>
      <c r="H197" s="117">
        <v>50000</v>
      </c>
      <c r="I197" s="117">
        <v>3.65</v>
      </c>
      <c r="J197" s="117">
        <v>45281</v>
      </c>
      <c r="K197" s="117">
        <v>1206.54</v>
      </c>
      <c r="L197" s="124">
        <v>1206.53</v>
      </c>
      <c r="M197" s="124">
        <f t="shared" si="0"/>
        <v>0.00999999999999091</v>
      </c>
      <c r="N197" s="126"/>
    </row>
    <row r="198" customHeight="1" spans="1:14">
      <c r="A198" s="113">
        <v>194</v>
      </c>
      <c r="B198" s="113" t="s">
        <v>316</v>
      </c>
      <c r="C198" s="113" t="s">
        <v>317</v>
      </c>
      <c r="D198" s="117" t="s">
        <v>424</v>
      </c>
      <c r="E198" s="117" t="s">
        <v>425</v>
      </c>
      <c r="F198" s="117">
        <v>45043</v>
      </c>
      <c r="G198" s="117">
        <v>45408</v>
      </c>
      <c r="H198" s="117">
        <v>50000</v>
      </c>
      <c r="I198" s="117">
        <v>3.65</v>
      </c>
      <c r="J198" s="117">
        <v>45281</v>
      </c>
      <c r="K198" s="117">
        <v>1206.54</v>
      </c>
      <c r="L198" s="124">
        <v>1206.53</v>
      </c>
      <c r="M198" s="124">
        <f t="shared" si="0"/>
        <v>0.00999999999999091</v>
      </c>
      <c r="N198" s="126"/>
    </row>
    <row r="199" customHeight="1" spans="1:14">
      <c r="A199" s="113">
        <v>195</v>
      </c>
      <c r="B199" s="113" t="s">
        <v>316</v>
      </c>
      <c r="C199" s="113" t="s">
        <v>317</v>
      </c>
      <c r="D199" s="117" t="s">
        <v>426</v>
      </c>
      <c r="E199" s="117" t="s">
        <v>144</v>
      </c>
      <c r="F199" s="117">
        <v>45043</v>
      </c>
      <c r="G199" s="117">
        <v>45408</v>
      </c>
      <c r="H199" s="117">
        <v>50000</v>
      </c>
      <c r="I199" s="117">
        <v>3.65</v>
      </c>
      <c r="J199" s="117">
        <v>45281</v>
      </c>
      <c r="K199" s="117">
        <v>1206.54</v>
      </c>
      <c r="L199" s="124">
        <v>1206.53</v>
      </c>
      <c r="M199" s="124">
        <f t="shared" si="0"/>
        <v>0.00999999999999091</v>
      </c>
      <c r="N199" s="126"/>
    </row>
    <row r="200" customHeight="1" spans="1:14">
      <c r="A200" s="113">
        <v>196</v>
      </c>
      <c r="B200" s="113" t="s">
        <v>316</v>
      </c>
      <c r="C200" s="113" t="s">
        <v>317</v>
      </c>
      <c r="D200" s="117" t="s">
        <v>427</v>
      </c>
      <c r="E200" s="117" t="s">
        <v>428</v>
      </c>
      <c r="F200" s="117">
        <v>45043</v>
      </c>
      <c r="G200" s="117">
        <v>45408</v>
      </c>
      <c r="H200" s="117">
        <v>50000</v>
      </c>
      <c r="I200" s="117">
        <v>3.65</v>
      </c>
      <c r="J200" s="117">
        <v>45281</v>
      </c>
      <c r="K200" s="117">
        <v>1206.54</v>
      </c>
      <c r="L200" s="124">
        <v>1206.53</v>
      </c>
      <c r="M200" s="124">
        <f t="shared" si="0"/>
        <v>0.00999999999999091</v>
      </c>
      <c r="N200" s="126"/>
    </row>
    <row r="201" customHeight="1" spans="1:14">
      <c r="A201" s="113">
        <v>197</v>
      </c>
      <c r="B201" s="113" t="s">
        <v>316</v>
      </c>
      <c r="C201" s="113" t="s">
        <v>317</v>
      </c>
      <c r="D201" s="117" t="s">
        <v>429</v>
      </c>
      <c r="E201" s="117" t="s">
        <v>372</v>
      </c>
      <c r="F201" s="117">
        <v>45043</v>
      </c>
      <c r="G201" s="117">
        <v>45773</v>
      </c>
      <c r="H201" s="117">
        <v>50000</v>
      </c>
      <c r="I201" s="117">
        <v>4.3</v>
      </c>
      <c r="J201" s="117">
        <v>45281</v>
      </c>
      <c r="K201" s="117">
        <v>1421.4</v>
      </c>
      <c r="L201" s="124">
        <v>1421.39</v>
      </c>
      <c r="M201" s="124">
        <f t="shared" si="0"/>
        <v>0.00999999999999091</v>
      </c>
      <c r="N201" s="126"/>
    </row>
    <row r="202" customHeight="1" spans="1:14">
      <c r="A202" s="113">
        <v>198</v>
      </c>
      <c r="B202" s="113" t="s">
        <v>316</v>
      </c>
      <c r="C202" s="113" t="s">
        <v>317</v>
      </c>
      <c r="D202" s="117" t="s">
        <v>430</v>
      </c>
      <c r="E202" s="117" t="s">
        <v>362</v>
      </c>
      <c r="F202" s="117">
        <v>45043</v>
      </c>
      <c r="G202" s="117">
        <v>45773</v>
      </c>
      <c r="H202" s="117">
        <v>50000</v>
      </c>
      <c r="I202" s="117">
        <v>4.3</v>
      </c>
      <c r="J202" s="117">
        <v>45281</v>
      </c>
      <c r="K202" s="117">
        <v>1421.4</v>
      </c>
      <c r="L202" s="124">
        <v>1421.39</v>
      </c>
      <c r="M202" s="124">
        <f t="shared" si="0"/>
        <v>0.00999999999999091</v>
      </c>
      <c r="N202" s="126"/>
    </row>
    <row r="203" customHeight="1" spans="1:14">
      <c r="A203" s="113">
        <v>199</v>
      </c>
      <c r="B203" s="113" t="s">
        <v>316</v>
      </c>
      <c r="C203" s="113" t="s">
        <v>317</v>
      </c>
      <c r="D203" s="117" t="s">
        <v>431</v>
      </c>
      <c r="E203" s="117" t="s">
        <v>432</v>
      </c>
      <c r="F203" s="117">
        <v>45052</v>
      </c>
      <c r="G203" s="117">
        <v>45408</v>
      </c>
      <c r="H203" s="117">
        <v>50000</v>
      </c>
      <c r="I203" s="117">
        <v>3.65</v>
      </c>
      <c r="J203" s="117">
        <v>45281</v>
      </c>
      <c r="K203" s="117">
        <v>1160.91</v>
      </c>
      <c r="L203" s="124">
        <v>1160.9</v>
      </c>
      <c r="M203" s="124">
        <f t="shared" si="0"/>
        <v>0.00999999999999091</v>
      </c>
      <c r="N203" s="126"/>
    </row>
    <row r="204" customHeight="1" spans="1:14">
      <c r="A204" s="113">
        <v>200</v>
      </c>
      <c r="B204" s="113" t="s">
        <v>316</v>
      </c>
      <c r="C204" s="113" t="s">
        <v>317</v>
      </c>
      <c r="D204" s="117" t="s">
        <v>433</v>
      </c>
      <c r="E204" s="117" t="s">
        <v>362</v>
      </c>
      <c r="F204" s="117">
        <v>45052</v>
      </c>
      <c r="G204" s="117">
        <v>45408</v>
      </c>
      <c r="H204" s="117">
        <v>50000</v>
      </c>
      <c r="I204" s="117">
        <v>3.65</v>
      </c>
      <c r="J204" s="117">
        <v>45281</v>
      </c>
      <c r="K204" s="117">
        <v>1160.91</v>
      </c>
      <c r="L204" s="124">
        <v>1160.9</v>
      </c>
      <c r="M204" s="124">
        <f t="shared" ref="M204:M215" si="1">K204-L204</f>
        <v>0.00999999999999091</v>
      </c>
      <c r="N204" s="126"/>
    </row>
    <row r="205" customHeight="1" spans="1:14">
      <c r="A205" s="113">
        <v>201</v>
      </c>
      <c r="B205" s="113" t="s">
        <v>316</v>
      </c>
      <c r="C205" s="113" t="s">
        <v>317</v>
      </c>
      <c r="D205" s="117" t="s">
        <v>434</v>
      </c>
      <c r="E205" s="117" t="s">
        <v>435</v>
      </c>
      <c r="F205" s="117">
        <v>45133</v>
      </c>
      <c r="G205" s="117">
        <v>45863</v>
      </c>
      <c r="H205" s="117">
        <v>20000</v>
      </c>
      <c r="I205" s="117">
        <v>4.2</v>
      </c>
      <c r="J205" s="117">
        <v>45281</v>
      </c>
      <c r="K205" s="117">
        <v>345.34</v>
      </c>
      <c r="L205" s="124">
        <v>345.33</v>
      </c>
      <c r="M205" s="124">
        <f t="shared" si="1"/>
        <v>0.00999999999999091</v>
      </c>
      <c r="N205" s="126"/>
    </row>
    <row r="206" customHeight="1" spans="1:14">
      <c r="A206" s="113">
        <v>202</v>
      </c>
      <c r="B206" s="113" t="s">
        <v>316</v>
      </c>
      <c r="C206" s="113" t="s">
        <v>317</v>
      </c>
      <c r="D206" s="117" t="s">
        <v>436</v>
      </c>
      <c r="E206" s="117" t="s">
        <v>437</v>
      </c>
      <c r="F206" s="117">
        <v>45215</v>
      </c>
      <c r="G206" s="117">
        <v>45580</v>
      </c>
      <c r="H206" s="117">
        <v>50000</v>
      </c>
      <c r="I206" s="117">
        <v>3.45</v>
      </c>
      <c r="J206" s="117">
        <v>45281</v>
      </c>
      <c r="K206" s="117">
        <v>316.26</v>
      </c>
      <c r="L206" s="124">
        <v>316.25</v>
      </c>
      <c r="M206" s="124">
        <f t="shared" si="1"/>
        <v>0.00999999999999091</v>
      </c>
      <c r="N206" s="126"/>
    </row>
    <row r="207" customHeight="1" spans="1:14">
      <c r="A207" s="113">
        <v>203</v>
      </c>
      <c r="B207" s="113" t="s">
        <v>316</v>
      </c>
      <c r="C207" s="113" t="s">
        <v>317</v>
      </c>
      <c r="D207" s="117" t="s">
        <v>438</v>
      </c>
      <c r="E207" s="117" t="s">
        <v>439</v>
      </c>
      <c r="F207" s="117">
        <v>45215</v>
      </c>
      <c r="G207" s="117">
        <v>45580</v>
      </c>
      <c r="H207" s="117">
        <v>50000</v>
      </c>
      <c r="I207" s="117">
        <v>3.45</v>
      </c>
      <c r="J207" s="117">
        <v>45281</v>
      </c>
      <c r="K207" s="117">
        <v>316.26</v>
      </c>
      <c r="L207" s="124">
        <v>316.25</v>
      </c>
      <c r="M207" s="124">
        <f t="shared" si="1"/>
        <v>0.00999999999999091</v>
      </c>
      <c r="N207" s="126"/>
    </row>
    <row r="208" customHeight="1" spans="1:14">
      <c r="A208" s="113">
        <v>204</v>
      </c>
      <c r="B208" s="113" t="s">
        <v>316</v>
      </c>
      <c r="C208" s="113" t="s">
        <v>317</v>
      </c>
      <c r="D208" s="117" t="s">
        <v>440</v>
      </c>
      <c r="E208" s="117" t="s">
        <v>441</v>
      </c>
      <c r="F208" s="117">
        <v>45223</v>
      </c>
      <c r="G208" s="117">
        <v>45920</v>
      </c>
      <c r="H208" s="117">
        <v>50000</v>
      </c>
      <c r="I208" s="117">
        <v>4.2</v>
      </c>
      <c r="J208" s="117">
        <v>45281</v>
      </c>
      <c r="K208" s="117">
        <v>338.34</v>
      </c>
      <c r="L208" s="124">
        <v>338.33</v>
      </c>
      <c r="M208" s="124">
        <f t="shared" si="1"/>
        <v>0.00999999999999091</v>
      </c>
      <c r="N208" s="126"/>
    </row>
    <row r="209" customHeight="1" spans="1:14">
      <c r="A209" s="113">
        <v>205</v>
      </c>
      <c r="B209" s="113" t="s">
        <v>316</v>
      </c>
      <c r="C209" s="113" t="s">
        <v>317</v>
      </c>
      <c r="D209" s="117" t="s">
        <v>442</v>
      </c>
      <c r="E209" s="117" t="s">
        <v>443</v>
      </c>
      <c r="F209" s="117">
        <v>45253</v>
      </c>
      <c r="G209" s="117">
        <v>45983</v>
      </c>
      <c r="H209" s="117">
        <v>50000</v>
      </c>
      <c r="I209" s="117">
        <v>4.2</v>
      </c>
      <c r="J209" s="117">
        <v>45281</v>
      </c>
      <c r="K209" s="117">
        <v>163.34</v>
      </c>
      <c r="L209" s="124">
        <v>163.33</v>
      </c>
      <c r="M209" s="124">
        <f t="shared" si="1"/>
        <v>0.00999999999999091</v>
      </c>
      <c r="N209" s="126"/>
    </row>
    <row r="210" customHeight="1" spans="1:14">
      <c r="A210" s="113">
        <v>206</v>
      </c>
      <c r="B210" s="113" t="s">
        <v>316</v>
      </c>
      <c r="C210" s="113" t="s">
        <v>317</v>
      </c>
      <c r="D210" s="117" t="s">
        <v>321</v>
      </c>
      <c r="E210" s="117" t="s">
        <v>322</v>
      </c>
      <c r="F210" s="117">
        <v>45274</v>
      </c>
      <c r="G210" s="117">
        <v>46004</v>
      </c>
      <c r="H210" s="117">
        <v>48000</v>
      </c>
      <c r="I210" s="117">
        <v>4.2</v>
      </c>
      <c r="J210" s="117">
        <v>45281</v>
      </c>
      <c r="K210" s="117">
        <v>0</v>
      </c>
      <c r="L210" s="124">
        <v>39.2</v>
      </c>
      <c r="M210" s="124">
        <f t="shared" si="1"/>
        <v>-39.2</v>
      </c>
      <c r="N210" s="126" t="s">
        <v>444</v>
      </c>
    </row>
    <row r="211" customHeight="1" spans="1:14">
      <c r="A211" s="113">
        <v>207</v>
      </c>
      <c r="B211" s="113" t="s">
        <v>316</v>
      </c>
      <c r="C211" s="113" t="s">
        <v>317</v>
      </c>
      <c r="D211" s="117" t="s">
        <v>324</v>
      </c>
      <c r="E211" s="117" t="s">
        <v>325</v>
      </c>
      <c r="F211" s="117">
        <v>45278</v>
      </c>
      <c r="G211" s="117">
        <v>46008</v>
      </c>
      <c r="H211" s="117">
        <v>20000</v>
      </c>
      <c r="I211" s="117">
        <v>4.2</v>
      </c>
      <c r="J211" s="117">
        <v>45281</v>
      </c>
      <c r="K211" s="117">
        <v>0</v>
      </c>
      <c r="L211" s="124">
        <v>7</v>
      </c>
      <c r="M211" s="124">
        <f t="shared" si="1"/>
        <v>-7</v>
      </c>
      <c r="N211" s="126" t="s">
        <v>444</v>
      </c>
    </row>
    <row r="212" customHeight="1" spans="1:14">
      <c r="A212" s="113">
        <v>208</v>
      </c>
      <c r="B212" s="113" t="s">
        <v>316</v>
      </c>
      <c r="C212" s="113" t="s">
        <v>317</v>
      </c>
      <c r="D212" s="117" t="s">
        <v>338</v>
      </c>
      <c r="E212" s="117" t="s">
        <v>325</v>
      </c>
      <c r="F212" s="117">
        <v>45280</v>
      </c>
      <c r="G212" s="117">
        <v>46010</v>
      </c>
      <c r="H212" s="117">
        <v>20000</v>
      </c>
      <c r="I212" s="117">
        <v>4.2</v>
      </c>
      <c r="J212" s="117">
        <v>45281</v>
      </c>
      <c r="K212" s="117">
        <v>0</v>
      </c>
      <c r="L212" s="124">
        <v>2.33</v>
      </c>
      <c r="M212" s="124">
        <f t="shared" si="1"/>
        <v>-2.33</v>
      </c>
      <c r="N212" s="126" t="s">
        <v>444</v>
      </c>
    </row>
    <row r="213" customHeight="1" spans="1:14">
      <c r="A213" s="113">
        <v>209</v>
      </c>
      <c r="B213" s="143" t="s">
        <v>445</v>
      </c>
      <c r="C213" s="113" t="s">
        <v>446</v>
      </c>
      <c r="D213" s="117" t="s">
        <v>447</v>
      </c>
      <c r="E213" s="117" t="s">
        <v>448</v>
      </c>
      <c r="F213" s="117">
        <v>45009</v>
      </c>
      <c r="G213" s="117" t="s">
        <v>449</v>
      </c>
      <c r="H213" s="117">
        <v>50000</v>
      </c>
      <c r="I213" s="117">
        <v>4.3</v>
      </c>
      <c r="J213" s="117">
        <v>45027</v>
      </c>
      <c r="K213" s="117"/>
      <c r="L213" s="154">
        <v>107.5</v>
      </c>
      <c r="M213" s="155">
        <f t="shared" si="1"/>
        <v>-107.5</v>
      </c>
      <c r="N213" s="126" t="s">
        <v>450</v>
      </c>
    </row>
    <row r="214" customHeight="1" spans="1:14">
      <c r="A214" s="113">
        <v>210</v>
      </c>
      <c r="B214" s="143" t="s">
        <v>445</v>
      </c>
      <c r="C214" s="113" t="s">
        <v>446</v>
      </c>
      <c r="D214" s="117" t="s">
        <v>451</v>
      </c>
      <c r="E214" s="117" t="s">
        <v>452</v>
      </c>
      <c r="F214" s="117">
        <v>45009</v>
      </c>
      <c r="G214" s="117" t="s">
        <v>453</v>
      </c>
      <c r="H214" s="117">
        <v>50000</v>
      </c>
      <c r="I214" s="117">
        <v>4.3</v>
      </c>
      <c r="J214" s="117">
        <v>45029</v>
      </c>
      <c r="K214" s="117"/>
      <c r="L214" s="154">
        <v>119.45</v>
      </c>
      <c r="M214" s="155">
        <f t="shared" si="1"/>
        <v>-119.45</v>
      </c>
      <c r="N214" s="126" t="s">
        <v>450</v>
      </c>
    </row>
    <row r="215" customHeight="1" spans="1:14">
      <c r="A215" s="113">
        <v>211</v>
      </c>
      <c r="B215" s="143" t="s">
        <v>445</v>
      </c>
      <c r="C215" s="113" t="s">
        <v>446</v>
      </c>
      <c r="D215" s="117" t="s">
        <v>454</v>
      </c>
      <c r="E215" s="117" t="s">
        <v>455</v>
      </c>
      <c r="F215" s="117">
        <v>45009</v>
      </c>
      <c r="G215" s="117" t="s">
        <v>456</v>
      </c>
      <c r="H215" s="117">
        <v>50000</v>
      </c>
      <c r="I215" s="117">
        <v>4.3</v>
      </c>
      <c r="J215" s="117" t="s">
        <v>456</v>
      </c>
      <c r="K215" s="117"/>
      <c r="L215" s="154">
        <v>77.64</v>
      </c>
      <c r="M215" s="155">
        <f t="shared" si="1"/>
        <v>-77.64</v>
      </c>
      <c r="N215" s="126" t="s">
        <v>450</v>
      </c>
    </row>
    <row r="216" customHeight="1" spans="1:14">
      <c r="A216" s="113">
        <v>212</v>
      </c>
      <c r="B216" s="146" t="s">
        <v>457</v>
      </c>
      <c r="C216" s="146" t="s">
        <v>271</v>
      </c>
      <c r="D216" s="117" t="s">
        <v>458</v>
      </c>
      <c r="E216" s="117" t="s">
        <v>459</v>
      </c>
      <c r="F216" s="117">
        <v>45267</v>
      </c>
      <c r="G216" s="117">
        <v>45997</v>
      </c>
      <c r="H216" s="117">
        <v>30000</v>
      </c>
      <c r="I216" s="117">
        <v>4.2</v>
      </c>
      <c r="J216" s="117" t="s">
        <v>460</v>
      </c>
      <c r="K216" s="117">
        <v>0</v>
      </c>
      <c r="L216" s="146">
        <v>49</v>
      </c>
      <c r="M216" s="146">
        <f t="shared" ref="M216:M279" si="2">K216-L216</f>
        <v>-49</v>
      </c>
      <c r="N216" s="126" t="s">
        <v>444</v>
      </c>
    </row>
    <row r="217" customHeight="1" spans="1:14">
      <c r="A217" s="113">
        <v>213</v>
      </c>
      <c r="B217" s="146" t="s">
        <v>457</v>
      </c>
      <c r="C217" s="146" t="s">
        <v>271</v>
      </c>
      <c r="D217" s="117" t="s">
        <v>461</v>
      </c>
      <c r="E217" s="117" t="s">
        <v>462</v>
      </c>
      <c r="F217" s="117">
        <v>45267</v>
      </c>
      <c r="G217" s="117">
        <v>45997</v>
      </c>
      <c r="H217" s="117">
        <v>29000</v>
      </c>
      <c r="I217" s="117">
        <v>4.2</v>
      </c>
      <c r="J217" s="117" t="s">
        <v>460</v>
      </c>
      <c r="K217" s="117">
        <v>0</v>
      </c>
      <c r="L217" s="146">
        <v>47.37</v>
      </c>
      <c r="M217" s="146">
        <f t="shared" si="2"/>
        <v>-47.37</v>
      </c>
      <c r="N217" s="126" t="s">
        <v>444</v>
      </c>
    </row>
    <row r="218" customHeight="1" spans="1:14">
      <c r="A218" s="113">
        <v>214</v>
      </c>
      <c r="B218" s="146" t="s">
        <v>457</v>
      </c>
      <c r="C218" s="146" t="s">
        <v>271</v>
      </c>
      <c r="D218" s="117" t="s">
        <v>463</v>
      </c>
      <c r="E218" s="117" t="s">
        <v>464</v>
      </c>
      <c r="F218" s="117">
        <v>45265</v>
      </c>
      <c r="G218" s="117">
        <v>45928</v>
      </c>
      <c r="H218" s="117">
        <v>20000</v>
      </c>
      <c r="I218" s="117">
        <v>4.3</v>
      </c>
      <c r="J218" s="117" t="s">
        <v>460</v>
      </c>
      <c r="K218" s="117">
        <v>0</v>
      </c>
      <c r="L218" s="146">
        <v>38.22</v>
      </c>
      <c r="M218" s="146">
        <f t="shared" si="2"/>
        <v>-38.22</v>
      </c>
      <c r="N218" s="126" t="s">
        <v>444</v>
      </c>
    </row>
    <row r="219" customHeight="1" spans="1:14">
      <c r="A219" s="113">
        <v>215</v>
      </c>
      <c r="B219" s="150" t="s">
        <v>457</v>
      </c>
      <c r="C219" s="150" t="s">
        <v>271</v>
      </c>
      <c r="D219" s="117" t="s">
        <v>465</v>
      </c>
      <c r="E219" s="117" t="s">
        <v>466</v>
      </c>
      <c r="F219" s="117" t="s">
        <v>467</v>
      </c>
      <c r="G219" s="117" t="s">
        <v>468</v>
      </c>
      <c r="H219" s="117">
        <v>50000</v>
      </c>
      <c r="I219" s="117">
        <v>4.2</v>
      </c>
      <c r="J219" s="117" t="s">
        <v>68</v>
      </c>
      <c r="K219" s="117">
        <v>828.34</v>
      </c>
      <c r="L219" s="146">
        <v>828.33</v>
      </c>
      <c r="M219" s="146">
        <f t="shared" si="2"/>
        <v>0.00999999999999091</v>
      </c>
      <c r="N219" s="126"/>
    </row>
    <row r="220" customHeight="1" spans="1:14">
      <c r="A220" s="113">
        <v>216</v>
      </c>
      <c r="B220" s="150" t="s">
        <v>457</v>
      </c>
      <c r="C220" s="150" t="s">
        <v>271</v>
      </c>
      <c r="D220" s="117" t="s">
        <v>469</v>
      </c>
      <c r="E220" s="117" t="s">
        <v>470</v>
      </c>
      <c r="F220" s="117">
        <v>45201</v>
      </c>
      <c r="G220" s="117">
        <v>45948</v>
      </c>
      <c r="H220" s="117">
        <v>40000</v>
      </c>
      <c r="I220" s="117">
        <v>4.2</v>
      </c>
      <c r="J220" s="117" t="s">
        <v>68</v>
      </c>
      <c r="K220" s="117">
        <v>373.34</v>
      </c>
      <c r="L220" s="146">
        <v>373.33</v>
      </c>
      <c r="M220" s="146">
        <f t="shared" si="2"/>
        <v>0.00999999999999091</v>
      </c>
      <c r="N220" s="126"/>
    </row>
    <row r="221" customHeight="1" spans="1:14">
      <c r="A221" s="113">
        <v>217</v>
      </c>
      <c r="B221" s="150" t="s">
        <v>457</v>
      </c>
      <c r="C221" s="150" t="s">
        <v>271</v>
      </c>
      <c r="D221" s="117" t="s">
        <v>471</v>
      </c>
      <c r="E221" s="117" t="s">
        <v>472</v>
      </c>
      <c r="F221" s="117">
        <v>44833</v>
      </c>
      <c r="G221" s="117">
        <v>45927</v>
      </c>
      <c r="H221" s="117">
        <v>50000</v>
      </c>
      <c r="I221" s="117">
        <v>4.3</v>
      </c>
      <c r="J221" s="117" t="s">
        <v>68</v>
      </c>
      <c r="K221" s="117">
        <v>2179.87</v>
      </c>
      <c r="L221" s="157">
        <v>2179.86</v>
      </c>
      <c r="M221" s="146">
        <f t="shared" si="2"/>
        <v>0.00999999999976353</v>
      </c>
      <c r="N221" s="126"/>
    </row>
    <row r="222" customHeight="1" spans="1:14">
      <c r="A222" s="113">
        <v>218</v>
      </c>
      <c r="B222" s="150" t="s">
        <v>457</v>
      </c>
      <c r="C222" s="150" t="s">
        <v>271</v>
      </c>
      <c r="D222" s="117" t="s">
        <v>473</v>
      </c>
      <c r="E222" s="117" t="s">
        <v>474</v>
      </c>
      <c r="F222" s="117">
        <v>44833</v>
      </c>
      <c r="G222" s="117">
        <v>45927</v>
      </c>
      <c r="H222" s="117">
        <v>50000</v>
      </c>
      <c r="I222" s="117">
        <v>4.3</v>
      </c>
      <c r="J222" s="117" t="s">
        <v>68</v>
      </c>
      <c r="K222" s="117">
        <v>2179.87</v>
      </c>
      <c r="L222" s="157">
        <v>2179.86</v>
      </c>
      <c r="M222" s="146">
        <f t="shared" si="2"/>
        <v>0.00999999999976353</v>
      </c>
      <c r="N222" s="126"/>
    </row>
    <row r="223" customHeight="1" spans="1:14">
      <c r="A223" s="113">
        <v>219</v>
      </c>
      <c r="B223" s="150" t="s">
        <v>457</v>
      </c>
      <c r="C223" s="150" t="s">
        <v>271</v>
      </c>
      <c r="D223" s="117" t="s">
        <v>475</v>
      </c>
      <c r="E223" s="117" t="s">
        <v>476</v>
      </c>
      <c r="F223" s="117">
        <v>44833</v>
      </c>
      <c r="G223" s="117">
        <v>45927</v>
      </c>
      <c r="H223" s="117">
        <v>50000</v>
      </c>
      <c r="I223" s="117">
        <v>4.3</v>
      </c>
      <c r="J223" s="117" t="s">
        <v>68</v>
      </c>
      <c r="K223" s="117">
        <v>2179.87</v>
      </c>
      <c r="L223" s="157">
        <v>2179.86</v>
      </c>
      <c r="M223" s="146">
        <f t="shared" si="2"/>
        <v>0.00999999999976353</v>
      </c>
      <c r="N223" s="126"/>
    </row>
    <row r="224" customHeight="1" spans="1:14">
      <c r="A224" s="113">
        <v>220</v>
      </c>
      <c r="B224" s="150" t="s">
        <v>457</v>
      </c>
      <c r="C224" s="150" t="s">
        <v>271</v>
      </c>
      <c r="D224" s="117" t="s">
        <v>477</v>
      </c>
      <c r="E224" s="117" t="s">
        <v>478</v>
      </c>
      <c r="F224" s="117">
        <v>44833</v>
      </c>
      <c r="G224" s="117">
        <v>45927</v>
      </c>
      <c r="H224" s="117">
        <v>50000</v>
      </c>
      <c r="I224" s="117">
        <v>4.3</v>
      </c>
      <c r="J224" s="117" t="s">
        <v>68</v>
      </c>
      <c r="K224" s="117">
        <v>2179.87</v>
      </c>
      <c r="L224" s="157">
        <v>2179.86</v>
      </c>
      <c r="M224" s="146">
        <f t="shared" si="2"/>
        <v>0.00999999999976353</v>
      </c>
      <c r="N224" s="126"/>
    </row>
    <row r="225" customHeight="1" spans="1:14">
      <c r="A225" s="113">
        <v>221</v>
      </c>
      <c r="B225" s="150" t="s">
        <v>457</v>
      </c>
      <c r="C225" s="150" t="s">
        <v>271</v>
      </c>
      <c r="D225" s="117" t="s">
        <v>479</v>
      </c>
      <c r="E225" s="117" t="s">
        <v>480</v>
      </c>
      <c r="F225" s="117">
        <v>44833</v>
      </c>
      <c r="G225" s="117">
        <v>45927</v>
      </c>
      <c r="H225" s="117">
        <v>50000</v>
      </c>
      <c r="I225" s="117">
        <v>4.3</v>
      </c>
      <c r="J225" s="117" t="s">
        <v>68</v>
      </c>
      <c r="K225" s="117">
        <v>2179.87</v>
      </c>
      <c r="L225" s="157">
        <v>2179.86</v>
      </c>
      <c r="M225" s="146">
        <f t="shared" si="2"/>
        <v>0.00999999999976353</v>
      </c>
      <c r="N225" s="126"/>
    </row>
    <row r="226" customHeight="1" spans="1:14">
      <c r="A226" s="113">
        <v>222</v>
      </c>
      <c r="B226" s="150" t="s">
        <v>457</v>
      </c>
      <c r="C226" s="150" t="s">
        <v>271</v>
      </c>
      <c r="D226" s="117" t="s">
        <v>481</v>
      </c>
      <c r="E226" s="117" t="s">
        <v>482</v>
      </c>
      <c r="F226" s="117">
        <v>44832</v>
      </c>
      <c r="G226" s="117">
        <v>45927</v>
      </c>
      <c r="H226" s="117">
        <v>50000</v>
      </c>
      <c r="I226" s="117">
        <v>4.3</v>
      </c>
      <c r="J226" s="117" t="s">
        <v>68</v>
      </c>
      <c r="K226" s="117">
        <v>2179.87</v>
      </c>
      <c r="L226" s="157">
        <v>2179.86</v>
      </c>
      <c r="M226" s="146">
        <f t="shared" si="2"/>
        <v>0.00999999999976353</v>
      </c>
      <c r="N226" s="126"/>
    </row>
    <row r="227" customHeight="1" spans="1:14">
      <c r="A227" s="113">
        <v>223</v>
      </c>
      <c r="B227" s="150" t="s">
        <v>457</v>
      </c>
      <c r="C227" s="150" t="s">
        <v>271</v>
      </c>
      <c r="D227" s="117" t="s">
        <v>483</v>
      </c>
      <c r="E227" s="117" t="s">
        <v>484</v>
      </c>
      <c r="F227" s="117">
        <v>44832</v>
      </c>
      <c r="G227" s="117">
        <v>45927</v>
      </c>
      <c r="H227" s="117">
        <v>50000</v>
      </c>
      <c r="I227" s="117">
        <v>4.3</v>
      </c>
      <c r="J227" s="117" t="s">
        <v>68</v>
      </c>
      <c r="K227" s="117">
        <v>2179.87</v>
      </c>
      <c r="L227" s="157">
        <v>2179.86</v>
      </c>
      <c r="M227" s="146">
        <f t="shared" si="2"/>
        <v>0.00999999999976353</v>
      </c>
      <c r="N227" s="126"/>
    </row>
    <row r="228" customHeight="1" spans="1:14">
      <c r="A228" s="113">
        <v>224</v>
      </c>
      <c r="B228" s="150" t="s">
        <v>457</v>
      </c>
      <c r="C228" s="150" t="s">
        <v>271</v>
      </c>
      <c r="D228" s="117" t="s">
        <v>485</v>
      </c>
      <c r="E228" s="117" t="s">
        <v>486</v>
      </c>
      <c r="F228" s="117">
        <v>44820</v>
      </c>
      <c r="G228" s="117">
        <v>45915</v>
      </c>
      <c r="H228" s="117">
        <v>30000</v>
      </c>
      <c r="I228" s="117">
        <v>4.3</v>
      </c>
      <c r="J228" s="117" t="s">
        <v>68</v>
      </c>
      <c r="K228" s="117">
        <v>1307.92</v>
      </c>
      <c r="L228" s="157">
        <v>1307.92</v>
      </c>
      <c r="M228" s="146">
        <f t="shared" si="2"/>
        <v>0</v>
      </c>
      <c r="N228" s="126"/>
    </row>
    <row r="229" customHeight="1" spans="1:14">
      <c r="A229" s="113">
        <v>225</v>
      </c>
      <c r="B229" s="150" t="s">
        <v>457</v>
      </c>
      <c r="C229" s="150" t="s">
        <v>271</v>
      </c>
      <c r="D229" s="117" t="s">
        <v>487</v>
      </c>
      <c r="E229" s="117" t="s">
        <v>286</v>
      </c>
      <c r="F229" s="117">
        <v>44724</v>
      </c>
      <c r="G229" s="117">
        <v>45816</v>
      </c>
      <c r="H229" s="117">
        <v>30000</v>
      </c>
      <c r="I229" s="117">
        <v>4.35</v>
      </c>
      <c r="J229" s="117" t="s">
        <v>68</v>
      </c>
      <c r="K229" s="117">
        <v>1323.13</v>
      </c>
      <c r="L229" s="157">
        <v>1323.13</v>
      </c>
      <c r="M229" s="146">
        <f t="shared" si="2"/>
        <v>0</v>
      </c>
      <c r="N229" s="126"/>
    </row>
    <row r="230" customHeight="1" spans="1:14">
      <c r="A230" s="113">
        <v>226</v>
      </c>
      <c r="B230" s="150" t="s">
        <v>457</v>
      </c>
      <c r="C230" s="150" t="s">
        <v>271</v>
      </c>
      <c r="D230" s="117" t="s">
        <v>488</v>
      </c>
      <c r="E230" s="117" t="s">
        <v>489</v>
      </c>
      <c r="F230" s="117">
        <v>44659</v>
      </c>
      <c r="G230" s="117">
        <v>45752</v>
      </c>
      <c r="H230" s="117">
        <v>20000</v>
      </c>
      <c r="I230" s="117">
        <v>4.35</v>
      </c>
      <c r="J230" s="117" t="s">
        <v>68</v>
      </c>
      <c r="K230" s="117">
        <v>882.09</v>
      </c>
      <c r="L230" s="150">
        <v>882.08</v>
      </c>
      <c r="M230" s="146">
        <f t="shared" si="2"/>
        <v>0.00999999999999091</v>
      </c>
      <c r="N230" s="126"/>
    </row>
    <row r="231" customHeight="1" spans="1:14">
      <c r="A231" s="113">
        <v>227</v>
      </c>
      <c r="B231" s="150" t="s">
        <v>457</v>
      </c>
      <c r="C231" s="150" t="s">
        <v>271</v>
      </c>
      <c r="D231" s="117" t="s">
        <v>490</v>
      </c>
      <c r="E231" s="117" t="s">
        <v>491</v>
      </c>
      <c r="F231" s="117">
        <v>45201</v>
      </c>
      <c r="G231" s="117">
        <v>45927</v>
      </c>
      <c r="H231" s="117">
        <v>50000</v>
      </c>
      <c r="I231" s="117">
        <v>4.2</v>
      </c>
      <c r="J231" s="117" t="s">
        <v>68</v>
      </c>
      <c r="K231" s="117">
        <v>466.67</v>
      </c>
      <c r="L231" s="146">
        <v>466.67</v>
      </c>
      <c r="M231" s="146">
        <f t="shared" si="2"/>
        <v>0</v>
      </c>
      <c r="N231" s="126"/>
    </row>
    <row r="232" customHeight="1" spans="1:14">
      <c r="A232" s="113">
        <v>228</v>
      </c>
      <c r="B232" s="150" t="s">
        <v>457</v>
      </c>
      <c r="C232" s="150" t="s">
        <v>271</v>
      </c>
      <c r="D232" s="117" t="s">
        <v>492</v>
      </c>
      <c r="E232" s="117" t="s">
        <v>493</v>
      </c>
      <c r="F232" s="117">
        <v>45190</v>
      </c>
      <c r="G232" s="117">
        <v>45948</v>
      </c>
      <c r="H232" s="117">
        <v>40000</v>
      </c>
      <c r="I232" s="117">
        <v>4.2</v>
      </c>
      <c r="J232" s="117" t="s">
        <v>68</v>
      </c>
      <c r="K232" s="117">
        <v>424.68</v>
      </c>
      <c r="L232" s="146">
        <v>424.67</v>
      </c>
      <c r="M232" s="146">
        <f t="shared" si="2"/>
        <v>0.00999999999999091</v>
      </c>
      <c r="N232" s="126"/>
    </row>
    <row r="233" customHeight="1" spans="1:14">
      <c r="A233" s="113">
        <v>229</v>
      </c>
      <c r="B233" s="150" t="s">
        <v>457</v>
      </c>
      <c r="C233" s="150" t="s">
        <v>271</v>
      </c>
      <c r="D233" s="117" t="s">
        <v>494</v>
      </c>
      <c r="E233" s="117" t="s">
        <v>495</v>
      </c>
      <c r="F233" s="117">
        <v>45128</v>
      </c>
      <c r="G233" s="117">
        <v>45856</v>
      </c>
      <c r="H233" s="117">
        <v>50000</v>
      </c>
      <c r="I233" s="117">
        <v>4.2</v>
      </c>
      <c r="J233" s="117" t="s">
        <v>68</v>
      </c>
      <c r="K233" s="117">
        <v>892.51</v>
      </c>
      <c r="L233" s="146">
        <v>892.5</v>
      </c>
      <c r="M233" s="146">
        <f t="shared" si="2"/>
        <v>0.00999999999999091</v>
      </c>
      <c r="N233" s="126"/>
    </row>
    <row r="234" customHeight="1" spans="1:14">
      <c r="A234" s="113">
        <v>230</v>
      </c>
      <c r="B234" s="150" t="s">
        <v>457</v>
      </c>
      <c r="C234" s="150" t="s">
        <v>271</v>
      </c>
      <c r="D234" s="117" t="s">
        <v>496</v>
      </c>
      <c r="E234" s="117" t="s">
        <v>497</v>
      </c>
      <c r="F234" s="117">
        <v>45099</v>
      </c>
      <c r="G234" s="117">
        <v>45828</v>
      </c>
      <c r="H234" s="117">
        <v>24000</v>
      </c>
      <c r="I234" s="117">
        <v>4.3</v>
      </c>
      <c r="J234" s="117" t="s">
        <v>68</v>
      </c>
      <c r="K234" s="117">
        <v>521.74</v>
      </c>
      <c r="L234" s="146">
        <v>521.73</v>
      </c>
      <c r="M234" s="146">
        <f t="shared" si="2"/>
        <v>0.00999999999999091</v>
      </c>
      <c r="N234" s="126"/>
    </row>
    <row r="235" customHeight="1" spans="1:14">
      <c r="A235" s="113">
        <v>231</v>
      </c>
      <c r="B235" s="150" t="s">
        <v>457</v>
      </c>
      <c r="C235" s="150" t="s">
        <v>271</v>
      </c>
      <c r="D235" s="117" t="s">
        <v>496</v>
      </c>
      <c r="E235" s="117" t="s">
        <v>497</v>
      </c>
      <c r="F235" s="117">
        <v>44280</v>
      </c>
      <c r="G235" s="117">
        <v>44981</v>
      </c>
      <c r="H235" s="117">
        <v>25000</v>
      </c>
      <c r="I235" s="117">
        <v>4.35</v>
      </c>
      <c r="J235" s="117">
        <v>44981</v>
      </c>
      <c r="K235" s="117">
        <v>196.35</v>
      </c>
      <c r="L235" s="150">
        <v>196.35</v>
      </c>
      <c r="M235" s="146">
        <f t="shared" si="2"/>
        <v>0</v>
      </c>
      <c r="N235" s="126"/>
    </row>
    <row r="236" customHeight="1" spans="1:14">
      <c r="A236" s="113">
        <v>232</v>
      </c>
      <c r="B236" s="150" t="s">
        <v>457</v>
      </c>
      <c r="C236" s="150" t="s">
        <v>271</v>
      </c>
      <c r="D236" s="117" t="s">
        <v>496</v>
      </c>
      <c r="E236" s="117" t="s">
        <v>497</v>
      </c>
      <c r="F236" s="117">
        <v>44981</v>
      </c>
      <c r="G236" s="117">
        <v>46076</v>
      </c>
      <c r="H236" s="117">
        <v>24000</v>
      </c>
      <c r="I236" s="117">
        <v>4.3</v>
      </c>
      <c r="J236" s="117">
        <v>45099</v>
      </c>
      <c r="K236" s="117">
        <v>338.27</v>
      </c>
      <c r="L236" s="146">
        <v>338.27</v>
      </c>
      <c r="M236" s="146">
        <f t="shared" si="2"/>
        <v>0</v>
      </c>
      <c r="N236" s="126"/>
    </row>
    <row r="237" customHeight="1" spans="1:14">
      <c r="A237" s="113">
        <v>233</v>
      </c>
      <c r="B237" s="150" t="s">
        <v>457</v>
      </c>
      <c r="C237" s="150" t="s">
        <v>271</v>
      </c>
      <c r="D237" s="117" t="s">
        <v>498</v>
      </c>
      <c r="E237" s="117" t="s">
        <v>298</v>
      </c>
      <c r="F237" s="117">
        <v>45051</v>
      </c>
      <c r="G237" s="117">
        <v>45781</v>
      </c>
      <c r="H237" s="117">
        <v>50000</v>
      </c>
      <c r="I237" s="117">
        <v>4.3</v>
      </c>
      <c r="J237" s="117" t="s">
        <v>68</v>
      </c>
      <c r="K237" s="117">
        <v>1373.62</v>
      </c>
      <c r="L237" s="157">
        <v>1373.61</v>
      </c>
      <c r="M237" s="146">
        <f t="shared" si="2"/>
        <v>0.00999999999999091</v>
      </c>
      <c r="N237" s="126"/>
    </row>
    <row r="238" customHeight="1" spans="1:14">
      <c r="A238" s="113">
        <v>234</v>
      </c>
      <c r="B238" s="150" t="s">
        <v>457</v>
      </c>
      <c r="C238" s="150" t="s">
        <v>271</v>
      </c>
      <c r="D238" s="117" t="s">
        <v>498</v>
      </c>
      <c r="E238" s="117" t="s">
        <v>298</v>
      </c>
      <c r="F238" s="117">
        <v>45008</v>
      </c>
      <c r="G238" s="117">
        <v>46103</v>
      </c>
      <c r="H238" s="117">
        <v>50000</v>
      </c>
      <c r="I238" s="117">
        <v>4.3</v>
      </c>
      <c r="J238" s="117">
        <v>45051</v>
      </c>
      <c r="K238" s="117">
        <v>256.81</v>
      </c>
      <c r="L238" s="146">
        <v>256.81</v>
      </c>
      <c r="M238" s="146">
        <f t="shared" si="2"/>
        <v>0</v>
      </c>
      <c r="N238" s="126"/>
    </row>
    <row r="239" customHeight="1" spans="1:14">
      <c r="A239" s="113">
        <v>235</v>
      </c>
      <c r="B239" s="150" t="s">
        <v>457</v>
      </c>
      <c r="C239" s="150" t="s">
        <v>271</v>
      </c>
      <c r="D239" s="117" t="s">
        <v>499</v>
      </c>
      <c r="E239" s="117" t="s">
        <v>500</v>
      </c>
      <c r="F239" s="117">
        <v>45027</v>
      </c>
      <c r="G239" s="117">
        <v>45758</v>
      </c>
      <c r="H239" s="117">
        <v>50000</v>
      </c>
      <c r="I239" s="117">
        <v>4.3</v>
      </c>
      <c r="J239" s="117" t="s">
        <v>68</v>
      </c>
      <c r="K239" s="117">
        <v>1516.95</v>
      </c>
      <c r="L239" s="157">
        <v>1516.94</v>
      </c>
      <c r="M239" s="146">
        <f t="shared" si="2"/>
        <v>0.00999999999999091</v>
      </c>
      <c r="N239" s="126"/>
    </row>
    <row r="240" customHeight="1" spans="1:14">
      <c r="A240" s="113">
        <v>236</v>
      </c>
      <c r="B240" s="150" t="s">
        <v>457</v>
      </c>
      <c r="C240" s="150" t="s">
        <v>271</v>
      </c>
      <c r="D240" s="117" t="s">
        <v>499</v>
      </c>
      <c r="E240" s="117" t="s">
        <v>500</v>
      </c>
      <c r="F240" s="117">
        <v>44833</v>
      </c>
      <c r="G240" s="117">
        <v>45927</v>
      </c>
      <c r="H240" s="117">
        <v>50000</v>
      </c>
      <c r="I240" s="117">
        <v>4.3</v>
      </c>
      <c r="J240" s="117">
        <v>45013</v>
      </c>
      <c r="K240" s="117">
        <v>579.31</v>
      </c>
      <c r="L240" s="146">
        <v>579.31</v>
      </c>
      <c r="M240" s="146">
        <f t="shared" si="2"/>
        <v>0</v>
      </c>
      <c r="N240" s="126"/>
    </row>
    <row r="241" customHeight="1" spans="1:14">
      <c r="A241" s="113">
        <v>237</v>
      </c>
      <c r="B241" s="150" t="s">
        <v>457</v>
      </c>
      <c r="C241" s="150" t="s">
        <v>271</v>
      </c>
      <c r="D241" s="117" t="s">
        <v>499</v>
      </c>
      <c r="E241" s="117" t="s">
        <v>500</v>
      </c>
      <c r="F241" s="117">
        <v>45013</v>
      </c>
      <c r="G241" s="117">
        <v>46108</v>
      </c>
      <c r="H241" s="117">
        <v>50000</v>
      </c>
      <c r="I241" s="117">
        <v>4.3</v>
      </c>
      <c r="J241" s="117">
        <v>45027</v>
      </c>
      <c r="K241" s="117">
        <v>83.62</v>
      </c>
      <c r="L241" s="146">
        <v>83.62</v>
      </c>
      <c r="M241" s="146">
        <f t="shared" si="2"/>
        <v>0</v>
      </c>
      <c r="N241" s="126"/>
    </row>
    <row r="242" customHeight="1" spans="1:14">
      <c r="A242" s="113">
        <v>238</v>
      </c>
      <c r="B242" s="150" t="s">
        <v>457</v>
      </c>
      <c r="C242" s="150" t="s">
        <v>271</v>
      </c>
      <c r="D242" s="117" t="s">
        <v>501</v>
      </c>
      <c r="E242" s="117" t="s">
        <v>502</v>
      </c>
      <c r="F242" s="117">
        <v>45027</v>
      </c>
      <c r="G242" s="117">
        <v>45749</v>
      </c>
      <c r="H242" s="117">
        <v>50000</v>
      </c>
      <c r="I242" s="117">
        <v>4.3</v>
      </c>
      <c r="J242" s="117" t="s">
        <v>68</v>
      </c>
      <c r="K242" s="117">
        <v>1516.95</v>
      </c>
      <c r="L242" s="150">
        <v>1516.94</v>
      </c>
      <c r="M242" s="146">
        <f t="shared" si="2"/>
        <v>0.00999999999999091</v>
      </c>
      <c r="N242" s="126"/>
    </row>
    <row r="243" customHeight="1" spans="1:14">
      <c r="A243" s="113">
        <v>239</v>
      </c>
      <c r="B243" s="150" t="s">
        <v>457</v>
      </c>
      <c r="C243" s="150" t="s">
        <v>271</v>
      </c>
      <c r="D243" s="117" t="s">
        <v>503</v>
      </c>
      <c r="E243" s="117" t="s">
        <v>495</v>
      </c>
      <c r="F243" s="117">
        <v>45026</v>
      </c>
      <c r="G243" s="117">
        <v>45756</v>
      </c>
      <c r="H243" s="117">
        <v>50000</v>
      </c>
      <c r="I243" s="117">
        <v>4.3</v>
      </c>
      <c r="J243" s="117" t="s">
        <v>68</v>
      </c>
      <c r="K243" s="117">
        <v>1522.93</v>
      </c>
      <c r="L243" s="157">
        <v>1522.92</v>
      </c>
      <c r="M243" s="146">
        <f t="shared" si="2"/>
        <v>0.00999999999999091</v>
      </c>
      <c r="N243" s="126"/>
    </row>
    <row r="244" customHeight="1" spans="1:14">
      <c r="A244" s="113">
        <v>240</v>
      </c>
      <c r="B244" s="150" t="s">
        <v>457</v>
      </c>
      <c r="C244" s="150" t="s">
        <v>271</v>
      </c>
      <c r="D244" s="117" t="s">
        <v>503</v>
      </c>
      <c r="E244" s="117" t="s">
        <v>495</v>
      </c>
      <c r="F244" s="117">
        <v>44833</v>
      </c>
      <c r="G244" s="117">
        <v>45927</v>
      </c>
      <c r="H244" s="117">
        <v>30000</v>
      </c>
      <c r="I244" s="117">
        <v>4.3</v>
      </c>
      <c r="J244" s="117">
        <v>45026</v>
      </c>
      <c r="K244" s="117">
        <v>394.17</v>
      </c>
      <c r="L244" s="146">
        <v>394.17</v>
      </c>
      <c r="M244" s="146">
        <f t="shared" si="2"/>
        <v>0</v>
      </c>
      <c r="N244" s="126"/>
    </row>
    <row r="245" customHeight="1" spans="1:14">
      <c r="A245" s="113">
        <v>241</v>
      </c>
      <c r="B245" s="150" t="s">
        <v>457</v>
      </c>
      <c r="C245" s="150" t="s">
        <v>271</v>
      </c>
      <c r="D245" s="117" t="s">
        <v>504</v>
      </c>
      <c r="E245" s="117" t="s">
        <v>491</v>
      </c>
      <c r="F245" s="117">
        <v>44925</v>
      </c>
      <c r="G245" s="117">
        <v>46020</v>
      </c>
      <c r="H245" s="117">
        <v>29000</v>
      </c>
      <c r="I245" s="117">
        <v>4.3</v>
      </c>
      <c r="J245" s="117" t="s">
        <v>68</v>
      </c>
      <c r="K245" s="117">
        <v>1233.16</v>
      </c>
      <c r="L245" s="157">
        <v>1233.14</v>
      </c>
      <c r="M245" s="146">
        <f t="shared" si="2"/>
        <v>0.0199999999999818</v>
      </c>
      <c r="N245" s="126"/>
    </row>
    <row r="246" customHeight="1" spans="1:14">
      <c r="A246" s="113">
        <v>242</v>
      </c>
      <c r="B246" s="150" t="s">
        <v>457</v>
      </c>
      <c r="C246" s="150" t="s">
        <v>271</v>
      </c>
      <c r="D246" s="117" t="s">
        <v>505</v>
      </c>
      <c r="E246" s="117" t="s">
        <v>288</v>
      </c>
      <c r="F246" s="117">
        <v>44833</v>
      </c>
      <c r="G246" s="117">
        <v>45927</v>
      </c>
      <c r="H246" s="117">
        <v>50000</v>
      </c>
      <c r="I246" s="117">
        <v>4.3</v>
      </c>
      <c r="J246" s="117" t="s">
        <v>68</v>
      </c>
      <c r="K246" s="117">
        <v>2179.87</v>
      </c>
      <c r="L246" s="157">
        <v>2179.86</v>
      </c>
      <c r="M246" s="146">
        <f t="shared" si="2"/>
        <v>0.00999999999976353</v>
      </c>
      <c r="N246" s="126"/>
    </row>
    <row r="247" customHeight="1" spans="1:14">
      <c r="A247" s="113">
        <v>243</v>
      </c>
      <c r="B247" s="150" t="s">
        <v>457</v>
      </c>
      <c r="C247" s="150" t="s">
        <v>271</v>
      </c>
      <c r="D247" s="117" t="s">
        <v>506</v>
      </c>
      <c r="E247" s="117" t="s">
        <v>507</v>
      </c>
      <c r="F247" s="117">
        <v>45218</v>
      </c>
      <c r="G247" s="117">
        <v>45978</v>
      </c>
      <c r="H247" s="117">
        <v>40000</v>
      </c>
      <c r="I247" s="117">
        <v>4.2</v>
      </c>
      <c r="J247" s="117" t="s">
        <v>68</v>
      </c>
      <c r="K247" s="117">
        <v>294.01</v>
      </c>
      <c r="L247" s="146">
        <v>294</v>
      </c>
      <c r="M247" s="146">
        <f t="shared" si="2"/>
        <v>0.00999999999999091</v>
      </c>
      <c r="N247" s="126"/>
    </row>
    <row r="248" customHeight="1" spans="1:14">
      <c r="A248" s="113">
        <v>244</v>
      </c>
      <c r="B248" s="150" t="s">
        <v>457</v>
      </c>
      <c r="C248" s="150" t="s">
        <v>271</v>
      </c>
      <c r="D248" s="117" t="s">
        <v>508</v>
      </c>
      <c r="E248" s="117" t="s">
        <v>315</v>
      </c>
      <c r="F248" s="117">
        <v>45206</v>
      </c>
      <c r="G248" s="117">
        <v>45927</v>
      </c>
      <c r="H248" s="117">
        <v>20000</v>
      </c>
      <c r="I248" s="117">
        <v>4.2</v>
      </c>
      <c r="J248" s="117" t="s">
        <v>68</v>
      </c>
      <c r="K248" s="117">
        <v>175.01</v>
      </c>
      <c r="L248" s="146">
        <v>175</v>
      </c>
      <c r="M248" s="146">
        <f t="shared" si="2"/>
        <v>0.00999999999999091</v>
      </c>
      <c r="N248" s="126"/>
    </row>
    <row r="249" customHeight="1" spans="1:14">
      <c r="A249" s="113">
        <v>245</v>
      </c>
      <c r="B249" s="150" t="s">
        <v>457</v>
      </c>
      <c r="C249" s="150" t="s">
        <v>271</v>
      </c>
      <c r="D249" s="117" t="s">
        <v>509</v>
      </c>
      <c r="E249" s="117" t="s">
        <v>510</v>
      </c>
      <c r="F249" s="117">
        <v>45206</v>
      </c>
      <c r="G249" s="117">
        <v>45926</v>
      </c>
      <c r="H249" s="117">
        <v>50000</v>
      </c>
      <c r="I249" s="117">
        <v>4.2</v>
      </c>
      <c r="J249" s="117" t="s">
        <v>68</v>
      </c>
      <c r="K249" s="117">
        <v>437.51</v>
      </c>
      <c r="L249" s="146">
        <v>437.5</v>
      </c>
      <c r="M249" s="146">
        <f t="shared" si="2"/>
        <v>0.00999999999999091</v>
      </c>
      <c r="N249" s="126"/>
    </row>
    <row r="250" customHeight="1" spans="1:14">
      <c r="A250" s="113">
        <v>246</v>
      </c>
      <c r="B250" s="150" t="s">
        <v>457</v>
      </c>
      <c r="C250" s="150" t="s">
        <v>271</v>
      </c>
      <c r="D250" s="117" t="s">
        <v>511</v>
      </c>
      <c r="E250" s="117" t="s">
        <v>512</v>
      </c>
      <c r="F250" s="117" t="s">
        <v>513</v>
      </c>
      <c r="G250" s="117" t="s">
        <v>514</v>
      </c>
      <c r="H250" s="117">
        <v>50000</v>
      </c>
      <c r="I250" s="117">
        <v>4.35</v>
      </c>
      <c r="J250" s="117" t="s">
        <v>515</v>
      </c>
      <c r="K250" s="117">
        <v>12.09</v>
      </c>
      <c r="L250" s="150">
        <v>12.09</v>
      </c>
      <c r="M250" s="146">
        <f t="shared" si="2"/>
        <v>0</v>
      </c>
      <c r="N250" s="126"/>
    </row>
    <row r="251" customHeight="1" spans="1:14">
      <c r="A251" s="113">
        <v>247</v>
      </c>
      <c r="B251" s="150" t="s">
        <v>457</v>
      </c>
      <c r="C251" s="150" t="s">
        <v>271</v>
      </c>
      <c r="D251" s="117" t="s">
        <v>516</v>
      </c>
      <c r="E251" s="117" t="s">
        <v>517</v>
      </c>
      <c r="F251" s="117">
        <v>45135</v>
      </c>
      <c r="G251" s="117">
        <v>45865</v>
      </c>
      <c r="H251" s="117">
        <v>50000</v>
      </c>
      <c r="I251" s="117">
        <v>4.2</v>
      </c>
      <c r="J251" s="117" t="s">
        <v>68</v>
      </c>
      <c r="K251" s="117">
        <v>851.68</v>
      </c>
      <c r="L251" s="146">
        <v>851.67</v>
      </c>
      <c r="M251" s="146">
        <f t="shared" si="2"/>
        <v>0.00999999999999091</v>
      </c>
      <c r="N251" s="126"/>
    </row>
    <row r="252" customHeight="1" spans="1:14">
      <c r="A252" s="113">
        <v>248</v>
      </c>
      <c r="B252" s="150" t="s">
        <v>457</v>
      </c>
      <c r="C252" s="150" t="s">
        <v>271</v>
      </c>
      <c r="D252" s="117" t="s">
        <v>518</v>
      </c>
      <c r="E252" s="117" t="s">
        <v>470</v>
      </c>
      <c r="F252" s="117">
        <v>44834</v>
      </c>
      <c r="G252" s="117">
        <v>45928</v>
      </c>
      <c r="H252" s="117">
        <v>50000</v>
      </c>
      <c r="I252" s="117">
        <v>4.3</v>
      </c>
      <c r="J252" s="117" t="s">
        <v>68</v>
      </c>
      <c r="K252" s="117">
        <v>1678.2</v>
      </c>
      <c r="L252" s="165">
        <v>1678.19</v>
      </c>
      <c r="M252" s="150">
        <f t="shared" si="2"/>
        <v>0.00999999999999091</v>
      </c>
      <c r="N252" s="166"/>
    </row>
    <row r="253" customHeight="1" spans="1:14">
      <c r="A253" s="113">
        <v>249</v>
      </c>
      <c r="B253" s="150" t="s">
        <v>457</v>
      </c>
      <c r="C253" s="150" t="s">
        <v>271</v>
      </c>
      <c r="D253" s="117" t="s">
        <v>519</v>
      </c>
      <c r="E253" s="117" t="s">
        <v>286</v>
      </c>
      <c r="F253" s="117">
        <v>44834</v>
      </c>
      <c r="G253" s="117">
        <v>45928</v>
      </c>
      <c r="H253" s="117">
        <v>50000</v>
      </c>
      <c r="I253" s="117">
        <v>4.3</v>
      </c>
      <c r="J253" s="117" t="s">
        <v>68</v>
      </c>
      <c r="K253" s="117">
        <v>1678.2</v>
      </c>
      <c r="L253" s="165">
        <v>1678.19</v>
      </c>
      <c r="M253" s="150">
        <f t="shared" si="2"/>
        <v>0.00999999999999091</v>
      </c>
      <c r="N253" s="166"/>
    </row>
    <row r="254" customHeight="1" spans="1:14">
      <c r="A254" s="113">
        <v>250</v>
      </c>
      <c r="B254" s="150" t="s">
        <v>457</v>
      </c>
      <c r="C254" s="150" t="s">
        <v>271</v>
      </c>
      <c r="D254" s="117" t="s">
        <v>520</v>
      </c>
      <c r="E254" s="117" t="s">
        <v>521</v>
      </c>
      <c r="F254" s="117">
        <v>44834</v>
      </c>
      <c r="G254" s="117">
        <v>45928</v>
      </c>
      <c r="H254" s="117">
        <v>50000</v>
      </c>
      <c r="I254" s="117">
        <v>4.3</v>
      </c>
      <c r="J254" s="117" t="s">
        <v>68</v>
      </c>
      <c r="K254" s="117">
        <v>1678.2</v>
      </c>
      <c r="L254" s="165">
        <v>1678.19</v>
      </c>
      <c r="M254" s="150">
        <f t="shared" si="2"/>
        <v>0.00999999999999091</v>
      </c>
      <c r="N254" s="166"/>
    </row>
    <row r="255" customHeight="1" spans="1:14">
      <c r="A255" s="113">
        <v>251</v>
      </c>
      <c r="B255" s="150" t="s">
        <v>457</v>
      </c>
      <c r="C255" s="150" t="s">
        <v>271</v>
      </c>
      <c r="D255" s="117" t="s">
        <v>463</v>
      </c>
      <c r="E255" s="117" t="s">
        <v>464</v>
      </c>
      <c r="F255" s="117">
        <v>44834</v>
      </c>
      <c r="G255" s="117">
        <v>45928</v>
      </c>
      <c r="H255" s="117">
        <v>50000</v>
      </c>
      <c r="I255" s="117">
        <v>4.3</v>
      </c>
      <c r="J255" s="117" t="s">
        <v>68</v>
      </c>
      <c r="K255" s="117">
        <v>1678.2</v>
      </c>
      <c r="L255" s="165">
        <v>1678.19</v>
      </c>
      <c r="M255" s="150">
        <f t="shared" si="2"/>
        <v>0.00999999999999091</v>
      </c>
      <c r="N255" s="166"/>
    </row>
    <row r="256" customHeight="1" spans="1:14">
      <c r="A256" s="113">
        <v>252</v>
      </c>
      <c r="B256" s="150" t="s">
        <v>457</v>
      </c>
      <c r="C256" s="150" t="s">
        <v>271</v>
      </c>
      <c r="D256" s="117" t="s">
        <v>522</v>
      </c>
      <c r="E256" s="117" t="s">
        <v>523</v>
      </c>
      <c r="F256" s="117">
        <v>44743</v>
      </c>
      <c r="G256" s="117">
        <v>45836</v>
      </c>
      <c r="H256" s="117">
        <v>30000</v>
      </c>
      <c r="I256" s="117">
        <v>4.35</v>
      </c>
      <c r="J256" s="117" t="s">
        <v>68</v>
      </c>
      <c r="K256" s="117">
        <v>1323.13</v>
      </c>
      <c r="L256" s="146">
        <v>1323.13</v>
      </c>
      <c r="M256" s="146">
        <f t="shared" si="2"/>
        <v>0</v>
      </c>
      <c r="N256" s="126"/>
    </row>
    <row r="257" customHeight="1" spans="1:14">
      <c r="A257" s="113">
        <v>253</v>
      </c>
      <c r="B257" s="150" t="s">
        <v>457</v>
      </c>
      <c r="C257" s="150" t="s">
        <v>271</v>
      </c>
      <c r="D257" s="117" t="s">
        <v>524</v>
      </c>
      <c r="E257" s="117" t="s">
        <v>525</v>
      </c>
      <c r="F257" s="117">
        <v>44722</v>
      </c>
      <c r="G257" s="117">
        <v>45817</v>
      </c>
      <c r="H257" s="117">
        <v>30000</v>
      </c>
      <c r="I257" s="117">
        <v>4.35</v>
      </c>
      <c r="J257" s="117" t="s">
        <v>68</v>
      </c>
      <c r="K257" s="117">
        <v>1323.13</v>
      </c>
      <c r="L257" s="157">
        <v>1323.17</v>
      </c>
      <c r="M257" s="146">
        <f t="shared" si="2"/>
        <v>-0.0399999999999636</v>
      </c>
      <c r="N257" s="126"/>
    </row>
    <row r="258" customHeight="1" spans="1:14">
      <c r="A258" s="113">
        <v>254</v>
      </c>
      <c r="B258" s="150" t="s">
        <v>457</v>
      </c>
      <c r="C258" s="150" t="s">
        <v>271</v>
      </c>
      <c r="D258" s="117" t="s">
        <v>458</v>
      </c>
      <c r="E258" s="117" t="s">
        <v>459</v>
      </c>
      <c r="F258" s="117">
        <v>44160</v>
      </c>
      <c r="G258" s="117">
        <v>45254</v>
      </c>
      <c r="H258" s="117">
        <v>30000</v>
      </c>
      <c r="I258" s="117">
        <v>4.35</v>
      </c>
      <c r="J258" s="117">
        <v>45254</v>
      </c>
      <c r="K258" s="117">
        <v>1323.13</v>
      </c>
      <c r="L258" s="146">
        <v>1272.38</v>
      </c>
      <c r="M258" s="146">
        <f t="shared" si="2"/>
        <v>50.75</v>
      </c>
      <c r="N258" s="126" t="s">
        <v>526</v>
      </c>
    </row>
    <row r="259" customHeight="1" spans="1:14">
      <c r="A259" s="113">
        <v>255</v>
      </c>
      <c r="B259" s="150" t="s">
        <v>457</v>
      </c>
      <c r="C259" s="150" t="s">
        <v>271</v>
      </c>
      <c r="D259" s="117" t="s">
        <v>527</v>
      </c>
      <c r="E259" s="117" t="s">
        <v>528</v>
      </c>
      <c r="F259" s="117">
        <v>44160</v>
      </c>
      <c r="G259" s="117">
        <v>45254</v>
      </c>
      <c r="H259" s="117">
        <v>20000</v>
      </c>
      <c r="I259" s="117">
        <v>4.35</v>
      </c>
      <c r="J259" s="117">
        <v>45254</v>
      </c>
      <c r="K259" s="117">
        <v>882.09</v>
      </c>
      <c r="L259" s="167">
        <v>882.08</v>
      </c>
      <c r="M259" s="146">
        <f t="shared" si="2"/>
        <v>0.00999999999999091</v>
      </c>
      <c r="N259" s="126" t="s">
        <v>529</v>
      </c>
    </row>
    <row r="260" customHeight="1" spans="1:14">
      <c r="A260" s="113">
        <v>256</v>
      </c>
      <c r="B260" s="150" t="s">
        <v>457</v>
      </c>
      <c r="C260" s="150" t="s">
        <v>271</v>
      </c>
      <c r="D260" s="117" t="s">
        <v>530</v>
      </c>
      <c r="E260" s="117" t="s">
        <v>474</v>
      </c>
      <c r="F260" s="117">
        <v>44158</v>
      </c>
      <c r="G260" s="117">
        <v>45252</v>
      </c>
      <c r="H260" s="117">
        <v>20000</v>
      </c>
      <c r="I260" s="117">
        <v>4.35</v>
      </c>
      <c r="J260" s="117">
        <v>45252</v>
      </c>
      <c r="K260" s="117">
        <v>882.09</v>
      </c>
      <c r="L260" s="167">
        <v>882.08</v>
      </c>
      <c r="M260" s="146">
        <f t="shared" si="2"/>
        <v>0.00999999999999091</v>
      </c>
      <c r="N260" s="126" t="s">
        <v>529</v>
      </c>
    </row>
    <row r="261" customHeight="1" spans="1:14">
      <c r="A261" s="113">
        <v>257</v>
      </c>
      <c r="B261" s="150" t="s">
        <v>457</v>
      </c>
      <c r="C261" s="150" t="s">
        <v>271</v>
      </c>
      <c r="D261" s="117" t="s">
        <v>461</v>
      </c>
      <c r="E261" s="117" t="s">
        <v>462</v>
      </c>
      <c r="F261" s="117">
        <v>44158</v>
      </c>
      <c r="G261" s="117">
        <v>45252</v>
      </c>
      <c r="H261" s="117">
        <v>30000</v>
      </c>
      <c r="I261" s="117">
        <v>4.35</v>
      </c>
      <c r="J261" s="117">
        <v>45252</v>
      </c>
      <c r="K261" s="117">
        <v>1323.13</v>
      </c>
      <c r="L261" s="146">
        <v>1272.38</v>
      </c>
      <c r="M261" s="146">
        <f t="shared" si="2"/>
        <v>50.75</v>
      </c>
      <c r="N261" s="126" t="s">
        <v>526</v>
      </c>
    </row>
    <row r="262" customHeight="1" spans="1:14">
      <c r="A262" s="113">
        <v>258</v>
      </c>
      <c r="B262" s="150" t="s">
        <v>457</v>
      </c>
      <c r="C262" s="150" t="s">
        <v>271</v>
      </c>
      <c r="D262" s="117" t="s">
        <v>531</v>
      </c>
      <c r="E262" s="117" t="s">
        <v>532</v>
      </c>
      <c r="F262" s="117">
        <v>44835</v>
      </c>
      <c r="G262" s="117">
        <v>45929</v>
      </c>
      <c r="H262" s="117">
        <v>50000</v>
      </c>
      <c r="I262" s="117">
        <v>4.3</v>
      </c>
      <c r="J262" s="117" t="s">
        <v>68</v>
      </c>
      <c r="K262" s="117">
        <v>2179.87</v>
      </c>
      <c r="L262" s="157">
        <v>2179.86</v>
      </c>
      <c r="M262" s="146">
        <f t="shared" si="2"/>
        <v>0.00999999999976353</v>
      </c>
      <c r="N262" s="126"/>
    </row>
    <row r="263" customHeight="1" spans="1:14">
      <c r="A263" s="113">
        <v>259</v>
      </c>
      <c r="B263" s="150" t="s">
        <v>457</v>
      </c>
      <c r="C263" s="150" t="s">
        <v>271</v>
      </c>
      <c r="D263" s="117" t="s">
        <v>533</v>
      </c>
      <c r="E263" s="117" t="s">
        <v>534</v>
      </c>
      <c r="F263" s="117">
        <v>44835</v>
      </c>
      <c r="G263" s="117">
        <v>45928</v>
      </c>
      <c r="H263" s="117">
        <v>50000</v>
      </c>
      <c r="I263" s="117">
        <v>4.3</v>
      </c>
      <c r="J263" s="117" t="s">
        <v>68</v>
      </c>
      <c r="K263" s="117">
        <v>2179.87</v>
      </c>
      <c r="L263" s="157">
        <v>2179.86</v>
      </c>
      <c r="M263" s="146">
        <f t="shared" si="2"/>
        <v>0.00999999999976353</v>
      </c>
      <c r="N263" s="126"/>
    </row>
    <row r="264" customHeight="1" spans="1:14">
      <c r="A264" s="113">
        <v>260</v>
      </c>
      <c r="B264" s="150" t="s">
        <v>457</v>
      </c>
      <c r="C264" s="150" t="s">
        <v>271</v>
      </c>
      <c r="D264" s="117" t="s">
        <v>535</v>
      </c>
      <c r="E264" s="117" t="s">
        <v>502</v>
      </c>
      <c r="F264" s="117">
        <v>44835</v>
      </c>
      <c r="G264" s="117">
        <v>45928</v>
      </c>
      <c r="H264" s="117">
        <v>50000</v>
      </c>
      <c r="I264" s="117">
        <v>4.3</v>
      </c>
      <c r="J264" s="117" t="s">
        <v>68</v>
      </c>
      <c r="K264" s="117">
        <v>2179.87</v>
      </c>
      <c r="L264" s="157">
        <v>2179.86</v>
      </c>
      <c r="M264" s="146">
        <f t="shared" si="2"/>
        <v>0.00999999999976353</v>
      </c>
      <c r="N264" s="126"/>
    </row>
    <row r="265" customHeight="1" spans="1:14">
      <c r="A265" s="113">
        <v>261</v>
      </c>
      <c r="B265" s="150" t="s">
        <v>457</v>
      </c>
      <c r="C265" s="150" t="s">
        <v>271</v>
      </c>
      <c r="D265" s="117" t="s">
        <v>536</v>
      </c>
      <c r="E265" s="117" t="s">
        <v>532</v>
      </c>
      <c r="F265" s="117">
        <v>44835</v>
      </c>
      <c r="G265" s="117">
        <v>45928</v>
      </c>
      <c r="H265" s="117">
        <v>50000</v>
      </c>
      <c r="I265" s="117">
        <v>4.3</v>
      </c>
      <c r="J265" s="117" t="s">
        <v>68</v>
      </c>
      <c r="K265" s="117">
        <v>2179.87</v>
      </c>
      <c r="L265" s="157">
        <v>2179.86</v>
      </c>
      <c r="M265" s="146">
        <f t="shared" si="2"/>
        <v>0.00999999999976353</v>
      </c>
      <c r="N265" s="126"/>
    </row>
    <row r="266" customHeight="1" spans="1:14">
      <c r="A266" s="113">
        <v>262</v>
      </c>
      <c r="B266" s="150" t="s">
        <v>457</v>
      </c>
      <c r="C266" s="150" t="s">
        <v>271</v>
      </c>
      <c r="D266" s="117" t="s">
        <v>537</v>
      </c>
      <c r="E266" s="117" t="s">
        <v>538</v>
      </c>
      <c r="F266" s="117">
        <v>44835</v>
      </c>
      <c r="G266" s="117">
        <v>45928</v>
      </c>
      <c r="H266" s="117">
        <v>50000</v>
      </c>
      <c r="I266" s="117">
        <v>4.3</v>
      </c>
      <c r="J266" s="117" t="s">
        <v>68</v>
      </c>
      <c r="K266" s="117">
        <v>2179.87</v>
      </c>
      <c r="L266" s="157">
        <v>2179.86</v>
      </c>
      <c r="M266" s="146">
        <f t="shared" si="2"/>
        <v>0.00999999999976353</v>
      </c>
      <c r="N266" s="126"/>
    </row>
    <row r="267" customHeight="1" spans="1:14">
      <c r="A267" s="113">
        <v>263</v>
      </c>
      <c r="B267" s="150" t="s">
        <v>457</v>
      </c>
      <c r="C267" s="150" t="s">
        <v>271</v>
      </c>
      <c r="D267" s="117" t="s">
        <v>539</v>
      </c>
      <c r="E267" s="117" t="s">
        <v>517</v>
      </c>
      <c r="F267" s="117">
        <v>44835</v>
      </c>
      <c r="G267" s="117">
        <v>45928</v>
      </c>
      <c r="H267" s="117">
        <v>50000</v>
      </c>
      <c r="I267" s="117">
        <v>4.3</v>
      </c>
      <c r="J267" s="117" t="s">
        <v>68</v>
      </c>
      <c r="K267" s="117">
        <v>2179.87</v>
      </c>
      <c r="L267" s="157">
        <v>2179.86</v>
      </c>
      <c r="M267" s="146">
        <f t="shared" si="2"/>
        <v>0.00999999999976353</v>
      </c>
      <c r="N267" s="126"/>
    </row>
    <row r="268" customHeight="1" spans="1:14">
      <c r="A268" s="113">
        <v>264</v>
      </c>
      <c r="B268" s="150" t="s">
        <v>457</v>
      </c>
      <c r="C268" s="150" t="s">
        <v>271</v>
      </c>
      <c r="D268" s="117" t="s">
        <v>540</v>
      </c>
      <c r="E268" s="117" t="s">
        <v>290</v>
      </c>
      <c r="F268" s="117">
        <v>44835</v>
      </c>
      <c r="G268" s="117">
        <v>45928</v>
      </c>
      <c r="H268" s="117">
        <v>50000</v>
      </c>
      <c r="I268" s="117">
        <v>4.3</v>
      </c>
      <c r="J268" s="117" t="s">
        <v>68</v>
      </c>
      <c r="K268" s="117">
        <v>2179.87</v>
      </c>
      <c r="L268" s="157">
        <v>2179.86</v>
      </c>
      <c r="M268" s="146">
        <f t="shared" si="2"/>
        <v>0.00999999999976353</v>
      </c>
      <c r="N268" s="126"/>
    </row>
    <row r="269" customHeight="1" spans="1:14">
      <c r="A269" s="113">
        <v>265</v>
      </c>
      <c r="B269" s="150" t="s">
        <v>457</v>
      </c>
      <c r="C269" s="150" t="s">
        <v>271</v>
      </c>
      <c r="D269" s="117" t="s">
        <v>541</v>
      </c>
      <c r="E269" s="117" t="s">
        <v>542</v>
      </c>
      <c r="F269" s="117">
        <v>44835</v>
      </c>
      <c r="G269" s="117">
        <v>45928</v>
      </c>
      <c r="H269" s="117">
        <v>50000</v>
      </c>
      <c r="I269" s="117">
        <v>4.3</v>
      </c>
      <c r="J269" s="117" t="s">
        <v>68</v>
      </c>
      <c r="K269" s="117">
        <v>2179.87</v>
      </c>
      <c r="L269" s="157">
        <v>2179.86</v>
      </c>
      <c r="M269" s="146">
        <f t="shared" si="2"/>
        <v>0.00999999999976353</v>
      </c>
      <c r="N269" s="126"/>
    </row>
    <row r="270" customHeight="1" spans="1:14">
      <c r="A270" s="113">
        <v>266</v>
      </c>
      <c r="B270" s="150" t="s">
        <v>457</v>
      </c>
      <c r="C270" s="150" t="s">
        <v>271</v>
      </c>
      <c r="D270" s="117" t="s">
        <v>543</v>
      </c>
      <c r="E270" s="117" t="s">
        <v>544</v>
      </c>
      <c r="F270" s="117">
        <v>44834</v>
      </c>
      <c r="G270" s="117">
        <v>45929</v>
      </c>
      <c r="H270" s="117">
        <v>50000</v>
      </c>
      <c r="I270" s="117">
        <v>4.3</v>
      </c>
      <c r="J270" s="117" t="s">
        <v>68</v>
      </c>
      <c r="K270" s="117">
        <v>1678.2</v>
      </c>
      <c r="L270" s="165">
        <v>1678.19</v>
      </c>
      <c r="M270" s="150">
        <f t="shared" si="2"/>
        <v>0.00999999999999091</v>
      </c>
      <c r="N270" s="166"/>
    </row>
    <row r="271" customHeight="1" spans="1:14">
      <c r="A271" s="113">
        <v>267</v>
      </c>
      <c r="B271" s="150" t="s">
        <v>457</v>
      </c>
      <c r="C271" s="150" t="s">
        <v>271</v>
      </c>
      <c r="D271" s="117" t="s">
        <v>545</v>
      </c>
      <c r="E271" s="117" t="s">
        <v>542</v>
      </c>
      <c r="F271" s="117">
        <v>44834</v>
      </c>
      <c r="G271" s="117">
        <v>45929</v>
      </c>
      <c r="H271" s="117">
        <v>50000</v>
      </c>
      <c r="I271" s="117">
        <v>4.3</v>
      </c>
      <c r="J271" s="117" t="s">
        <v>68</v>
      </c>
      <c r="K271" s="117">
        <v>1678.2</v>
      </c>
      <c r="L271" s="165">
        <v>1678.19</v>
      </c>
      <c r="M271" s="150">
        <f t="shared" si="2"/>
        <v>0.00999999999999091</v>
      </c>
      <c r="N271" s="166"/>
    </row>
    <row r="272" customHeight="1" spans="1:14">
      <c r="A272" s="113">
        <v>268</v>
      </c>
      <c r="B272" s="150" t="s">
        <v>457</v>
      </c>
      <c r="C272" s="150" t="s">
        <v>271</v>
      </c>
      <c r="D272" s="117" t="s">
        <v>546</v>
      </c>
      <c r="E272" s="117" t="s">
        <v>474</v>
      </c>
      <c r="F272" s="117">
        <v>45102</v>
      </c>
      <c r="G272" s="117">
        <v>46015</v>
      </c>
      <c r="H272" s="117">
        <v>50000</v>
      </c>
      <c r="I272" s="117">
        <v>4.3</v>
      </c>
      <c r="J272" s="117" t="s">
        <v>68</v>
      </c>
      <c r="K272" s="117">
        <v>1069.03</v>
      </c>
      <c r="L272" s="165">
        <v>1069.03</v>
      </c>
      <c r="M272" s="150">
        <f t="shared" si="2"/>
        <v>0</v>
      </c>
      <c r="N272" s="166"/>
    </row>
    <row r="273" customHeight="1" spans="1:14">
      <c r="A273" s="113">
        <v>269</v>
      </c>
      <c r="B273" s="150" t="s">
        <v>457</v>
      </c>
      <c r="C273" s="150" t="s">
        <v>271</v>
      </c>
      <c r="D273" s="117" t="s">
        <v>547</v>
      </c>
      <c r="E273" s="117" t="s">
        <v>548</v>
      </c>
      <c r="F273" s="117">
        <v>45097</v>
      </c>
      <c r="G273" s="117">
        <v>46022</v>
      </c>
      <c r="H273" s="117">
        <v>50000</v>
      </c>
      <c r="I273" s="117">
        <v>4.3</v>
      </c>
      <c r="J273" s="117" t="s">
        <v>68</v>
      </c>
      <c r="K273" s="117">
        <v>1098.9</v>
      </c>
      <c r="L273" s="165">
        <v>1098.89</v>
      </c>
      <c r="M273" s="150">
        <f t="shared" si="2"/>
        <v>0.00999999999999091</v>
      </c>
      <c r="N273" s="166"/>
    </row>
    <row r="274" customHeight="1" spans="1:14">
      <c r="A274" s="113">
        <v>270</v>
      </c>
      <c r="B274" s="150" t="s">
        <v>457</v>
      </c>
      <c r="C274" s="150" t="s">
        <v>271</v>
      </c>
      <c r="D274" s="117" t="s">
        <v>549</v>
      </c>
      <c r="E274" s="117" t="s">
        <v>459</v>
      </c>
      <c r="F274" s="117">
        <v>45028</v>
      </c>
      <c r="G274" s="117">
        <v>45758</v>
      </c>
      <c r="H274" s="117">
        <v>50000</v>
      </c>
      <c r="I274" s="117">
        <v>4.3</v>
      </c>
      <c r="J274" s="117" t="s">
        <v>68</v>
      </c>
      <c r="K274" s="117">
        <v>1510.98</v>
      </c>
      <c r="L274" s="150">
        <v>1510.97</v>
      </c>
      <c r="M274" s="146">
        <f t="shared" si="2"/>
        <v>0.00999999999999091</v>
      </c>
      <c r="N274" s="126"/>
    </row>
    <row r="275" customHeight="1" spans="1:14">
      <c r="A275" s="113">
        <v>271</v>
      </c>
      <c r="B275" s="150" t="s">
        <v>457</v>
      </c>
      <c r="C275" s="150" t="s">
        <v>271</v>
      </c>
      <c r="D275" s="117" t="s">
        <v>550</v>
      </c>
      <c r="E275" s="117" t="s">
        <v>500</v>
      </c>
      <c r="F275" s="117">
        <v>45017</v>
      </c>
      <c r="G275" s="117">
        <v>45744</v>
      </c>
      <c r="H275" s="117">
        <v>50000</v>
      </c>
      <c r="I275" s="117">
        <v>4.3</v>
      </c>
      <c r="J275" s="117" t="s">
        <v>68</v>
      </c>
      <c r="K275" s="117">
        <v>1576.67</v>
      </c>
      <c r="L275" s="157">
        <v>1576.67</v>
      </c>
      <c r="M275" s="146">
        <f t="shared" si="2"/>
        <v>0</v>
      </c>
      <c r="N275" s="126"/>
    </row>
    <row r="276" customHeight="1" spans="1:14">
      <c r="A276" s="113">
        <v>272</v>
      </c>
      <c r="B276" s="150" t="s">
        <v>457</v>
      </c>
      <c r="C276" s="150" t="s">
        <v>271</v>
      </c>
      <c r="D276" s="117" t="s">
        <v>547</v>
      </c>
      <c r="E276" s="117" t="s">
        <v>548</v>
      </c>
      <c r="F276" s="117">
        <v>45013</v>
      </c>
      <c r="G276" s="117">
        <v>46108</v>
      </c>
      <c r="H276" s="117">
        <v>50000</v>
      </c>
      <c r="I276" s="117">
        <v>4.3</v>
      </c>
      <c r="J276" s="117" t="s">
        <v>68</v>
      </c>
      <c r="K276" s="117">
        <v>501.67</v>
      </c>
      <c r="L276" s="157">
        <v>501.67</v>
      </c>
      <c r="M276" s="146">
        <f t="shared" si="2"/>
        <v>0</v>
      </c>
      <c r="N276" s="126"/>
    </row>
    <row r="277" customHeight="1" spans="1:14">
      <c r="A277" s="113">
        <v>273</v>
      </c>
      <c r="B277" s="150" t="s">
        <v>457</v>
      </c>
      <c r="C277" s="150" t="s">
        <v>271</v>
      </c>
      <c r="D277" s="117" t="s">
        <v>551</v>
      </c>
      <c r="E277" s="117" t="s">
        <v>470</v>
      </c>
      <c r="F277" s="117">
        <v>45007</v>
      </c>
      <c r="G277" s="117">
        <v>46097</v>
      </c>
      <c r="H277" s="117">
        <v>50000</v>
      </c>
      <c r="I277" s="117">
        <v>4.3</v>
      </c>
      <c r="J277" s="117" t="s">
        <v>68</v>
      </c>
      <c r="K277" s="117">
        <v>1636.39</v>
      </c>
      <c r="L277" s="157">
        <v>1636.39</v>
      </c>
      <c r="M277" s="146">
        <f t="shared" si="2"/>
        <v>0</v>
      </c>
      <c r="N277" s="126"/>
    </row>
    <row r="278" customHeight="1" spans="1:14">
      <c r="A278" s="113">
        <v>274</v>
      </c>
      <c r="B278" s="150" t="s">
        <v>457</v>
      </c>
      <c r="C278" s="150" t="s">
        <v>271</v>
      </c>
      <c r="D278" s="117" t="s">
        <v>552</v>
      </c>
      <c r="E278" s="117" t="s">
        <v>282</v>
      </c>
      <c r="F278" s="117">
        <v>44835</v>
      </c>
      <c r="G278" s="117">
        <v>45929</v>
      </c>
      <c r="H278" s="117">
        <v>50000</v>
      </c>
      <c r="I278" s="117">
        <v>4.3</v>
      </c>
      <c r="J278" s="117" t="s">
        <v>68</v>
      </c>
      <c r="K278" s="117">
        <v>2179.87</v>
      </c>
      <c r="L278" s="157">
        <v>2179.86</v>
      </c>
      <c r="M278" s="146">
        <f t="shared" si="2"/>
        <v>0.00999999999976353</v>
      </c>
      <c r="N278" s="126"/>
    </row>
    <row r="279" customHeight="1" spans="1:14">
      <c r="A279" s="113">
        <v>275</v>
      </c>
      <c r="B279" s="150" t="s">
        <v>457</v>
      </c>
      <c r="C279" s="150" t="s">
        <v>271</v>
      </c>
      <c r="D279" s="117" t="s">
        <v>553</v>
      </c>
      <c r="E279" s="117" t="s">
        <v>310</v>
      </c>
      <c r="F279" s="117">
        <v>44835</v>
      </c>
      <c r="G279" s="117">
        <v>45929</v>
      </c>
      <c r="H279" s="117">
        <v>50000</v>
      </c>
      <c r="I279" s="117">
        <v>4.3</v>
      </c>
      <c r="J279" s="117" t="s">
        <v>68</v>
      </c>
      <c r="K279" s="117">
        <v>2179.87</v>
      </c>
      <c r="L279" s="157">
        <v>2179.86</v>
      </c>
      <c r="M279" s="146">
        <f t="shared" si="2"/>
        <v>0.00999999999976353</v>
      </c>
      <c r="N279" s="126"/>
    </row>
    <row r="280" customHeight="1" spans="1:14">
      <c r="A280" s="113">
        <v>276</v>
      </c>
      <c r="B280" s="150" t="s">
        <v>457</v>
      </c>
      <c r="C280" s="150" t="s">
        <v>271</v>
      </c>
      <c r="D280" s="117" t="s">
        <v>554</v>
      </c>
      <c r="E280" s="117" t="s">
        <v>474</v>
      </c>
      <c r="F280" s="117">
        <v>44835</v>
      </c>
      <c r="G280" s="117">
        <v>45929</v>
      </c>
      <c r="H280" s="117">
        <v>50000</v>
      </c>
      <c r="I280" s="117">
        <v>4.3</v>
      </c>
      <c r="J280" s="117" t="s">
        <v>68</v>
      </c>
      <c r="K280" s="117">
        <v>2179.87</v>
      </c>
      <c r="L280" s="157">
        <v>2179.86</v>
      </c>
      <c r="M280" s="146">
        <f t="shared" ref="M280:M283" si="3">K280-L280</f>
        <v>0.00999999999976353</v>
      </c>
      <c r="N280" s="126"/>
    </row>
    <row r="281" customHeight="1" spans="1:14">
      <c r="A281" s="113">
        <v>277</v>
      </c>
      <c r="B281" s="150" t="s">
        <v>457</v>
      </c>
      <c r="C281" s="150" t="s">
        <v>271</v>
      </c>
      <c r="D281" s="117" t="s">
        <v>555</v>
      </c>
      <c r="E281" s="117" t="s">
        <v>474</v>
      </c>
      <c r="F281" s="117">
        <v>44835</v>
      </c>
      <c r="G281" s="117">
        <v>45929</v>
      </c>
      <c r="H281" s="117">
        <v>50000</v>
      </c>
      <c r="I281" s="117">
        <v>4.3</v>
      </c>
      <c r="J281" s="117" t="s">
        <v>68</v>
      </c>
      <c r="K281" s="117">
        <v>2179.87</v>
      </c>
      <c r="L281" s="157">
        <v>2179.86</v>
      </c>
      <c r="M281" s="146">
        <f t="shared" si="3"/>
        <v>0.00999999999976353</v>
      </c>
      <c r="N281" s="127"/>
    </row>
    <row r="282" customHeight="1" spans="1:14">
      <c r="A282" s="113">
        <v>278</v>
      </c>
      <c r="B282" s="150" t="s">
        <v>457</v>
      </c>
      <c r="C282" s="150" t="s">
        <v>271</v>
      </c>
      <c r="D282" s="117" t="s">
        <v>556</v>
      </c>
      <c r="E282" s="117" t="s">
        <v>557</v>
      </c>
      <c r="F282" s="117">
        <v>45246</v>
      </c>
      <c r="G282" s="117">
        <v>45974</v>
      </c>
      <c r="H282" s="117">
        <v>30000</v>
      </c>
      <c r="I282" s="117">
        <v>4.2</v>
      </c>
      <c r="J282" s="117" t="s">
        <v>68</v>
      </c>
      <c r="K282" s="117">
        <v>122.5</v>
      </c>
      <c r="L282" s="146">
        <v>122.5</v>
      </c>
      <c r="M282" s="146">
        <f t="shared" si="3"/>
        <v>0</v>
      </c>
      <c r="N282" s="127"/>
    </row>
    <row r="283" customHeight="1" spans="1:14">
      <c r="A283" s="113">
        <v>279</v>
      </c>
      <c r="B283" s="150" t="s">
        <v>457</v>
      </c>
      <c r="C283" s="150" t="s">
        <v>271</v>
      </c>
      <c r="D283" s="117" t="s">
        <v>558</v>
      </c>
      <c r="E283" s="117" t="s">
        <v>310</v>
      </c>
      <c r="F283" s="117">
        <v>45233</v>
      </c>
      <c r="G283" s="117">
        <v>45962</v>
      </c>
      <c r="H283" s="117">
        <v>50000</v>
      </c>
      <c r="I283" s="117">
        <v>4.2</v>
      </c>
      <c r="J283" s="117" t="s">
        <v>68</v>
      </c>
      <c r="K283" s="117">
        <v>280.01</v>
      </c>
      <c r="L283" s="150">
        <v>280</v>
      </c>
      <c r="M283" s="146">
        <f t="shared" si="3"/>
        <v>0.00999999999999091</v>
      </c>
      <c r="N283" s="126"/>
    </row>
    <row r="284" customHeight="1" spans="1:14">
      <c r="A284" s="113">
        <v>280</v>
      </c>
      <c r="B284" s="113" t="s">
        <v>559</v>
      </c>
      <c r="C284" s="150" t="s">
        <v>271</v>
      </c>
      <c r="D284" s="117" t="s">
        <v>560</v>
      </c>
      <c r="E284" s="117" t="s">
        <v>561</v>
      </c>
      <c r="F284" s="117">
        <v>45168</v>
      </c>
      <c r="G284" s="117">
        <v>45897</v>
      </c>
      <c r="H284" s="117">
        <v>50000</v>
      </c>
      <c r="I284" s="117" t="s">
        <v>562</v>
      </c>
      <c r="J284" s="117">
        <v>45176</v>
      </c>
      <c r="K284" s="117">
        <v>47.23</v>
      </c>
      <c r="L284" s="113">
        <v>47.22</v>
      </c>
      <c r="M284" s="113">
        <v>0.01</v>
      </c>
      <c r="N284" s="126"/>
    </row>
    <row r="285" customHeight="1" spans="1:14">
      <c r="A285" s="113">
        <v>281</v>
      </c>
      <c r="B285" s="113" t="s">
        <v>559</v>
      </c>
      <c r="C285" s="150" t="s">
        <v>271</v>
      </c>
      <c r="D285" s="117" t="s">
        <v>563</v>
      </c>
      <c r="E285" s="117" t="s">
        <v>564</v>
      </c>
      <c r="F285" s="117">
        <v>45168</v>
      </c>
      <c r="G285" s="117">
        <v>45897</v>
      </c>
      <c r="H285" s="117">
        <v>50000</v>
      </c>
      <c r="I285" s="117">
        <v>4.25</v>
      </c>
      <c r="J285" s="117">
        <v>45176</v>
      </c>
      <c r="K285" s="117">
        <v>47.23</v>
      </c>
      <c r="L285" s="113">
        <v>47.22</v>
      </c>
      <c r="M285" s="113">
        <v>0.01</v>
      </c>
      <c r="N285" s="126"/>
    </row>
    <row r="286" customHeight="1" spans="1:14">
      <c r="A286" s="113">
        <v>282</v>
      </c>
      <c r="B286" s="113" t="s">
        <v>559</v>
      </c>
      <c r="C286" s="150" t="s">
        <v>271</v>
      </c>
      <c r="D286" s="117" t="s">
        <v>565</v>
      </c>
      <c r="E286" s="117" t="s">
        <v>566</v>
      </c>
      <c r="F286" s="117">
        <v>45167</v>
      </c>
      <c r="G286" s="117">
        <v>45897</v>
      </c>
      <c r="H286" s="117">
        <v>50000</v>
      </c>
      <c r="I286" s="117">
        <v>4.25</v>
      </c>
      <c r="J286" s="117">
        <v>45176</v>
      </c>
      <c r="K286" s="117">
        <v>53.13</v>
      </c>
      <c r="L286" s="113">
        <v>53.12</v>
      </c>
      <c r="M286" s="113">
        <v>0.01</v>
      </c>
      <c r="N286" s="126"/>
    </row>
    <row r="287" customHeight="1" spans="1:14">
      <c r="A287" s="113">
        <v>283</v>
      </c>
      <c r="B287" s="113" t="s">
        <v>559</v>
      </c>
      <c r="C287" s="150" t="s">
        <v>271</v>
      </c>
      <c r="D287" s="117" t="s">
        <v>567</v>
      </c>
      <c r="E287" s="117" t="s">
        <v>500</v>
      </c>
      <c r="F287" s="117">
        <v>45013</v>
      </c>
      <c r="G287" s="117">
        <v>46108</v>
      </c>
      <c r="H287" s="117">
        <v>50000</v>
      </c>
      <c r="I287" s="117">
        <v>4.3</v>
      </c>
      <c r="J287" s="117">
        <v>45022</v>
      </c>
      <c r="K287" s="117">
        <v>53.75</v>
      </c>
      <c r="L287" s="113">
        <v>53.74</v>
      </c>
      <c r="M287" s="113">
        <v>0.01</v>
      </c>
      <c r="N287" s="126"/>
    </row>
    <row r="288" customHeight="1" spans="1:14">
      <c r="A288" s="113">
        <v>284</v>
      </c>
      <c r="B288" s="113" t="s">
        <v>559</v>
      </c>
      <c r="C288" s="150" t="s">
        <v>271</v>
      </c>
      <c r="D288" s="117" t="s">
        <v>568</v>
      </c>
      <c r="E288" s="117" t="s">
        <v>532</v>
      </c>
      <c r="F288" s="117">
        <v>45013</v>
      </c>
      <c r="G288" s="117">
        <v>46107</v>
      </c>
      <c r="H288" s="117">
        <v>50000</v>
      </c>
      <c r="I288" s="117">
        <v>4.3</v>
      </c>
      <c r="J288" s="117">
        <v>45021</v>
      </c>
      <c r="K288" s="117">
        <v>47.78</v>
      </c>
      <c r="L288" s="113">
        <v>47.77</v>
      </c>
      <c r="M288" s="113">
        <v>0.01</v>
      </c>
      <c r="N288" s="126"/>
    </row>
    <row r="289" customHeight="1" spans="1:14">
      <c r="A289" s="113">
        <v>285</v>
      </c>
      <c r="B289" s="113" t="s">
        <v>559</v>
      </c>
      <c r="C289" s="150" t="s">
        <v>271</v>
      </c>
      <c r="D289" s="117" t="s">
        <v>569</v>
      </c>
      <c r="E289" s="117" t="s">
        <v>570</v>
      </c>
      <c r="F289" s="117">
        <v>45013</v>
      </c>
      <c r="G289" s="117">
        <v>46108</v>
      </c>
      <c r="H289" s="117">
        <v>50000</v>
      </c>
      <c r="I289" s="117">
        <v>4.3</v>
      </c>
      <c r="J289" s="117">
        <v>45021</v>
      </c>
      <c r="K289" s="117">
        <v>47.78</v>
      </c>
      <c r="L289" s="113">
        <v>47.77</v>
      </c>
      <c r="M289" s="113">
        <v>0.01</v>
      </c>
      <c r="N289" s="126"/>
    </row>
    <row r="290" customHeight="1" spans="1:14">
      <c r="A290" s="113">
        <v>286</v>
      </c>
      <c r="B290" s="113" t="s">
        <v>559</v>
      </c>
      <c r="C290" s="150" t="s">
        <v>271</v>
      </c>
      <c r="D290" s="117" t="s">
        <v>571</v>
      </c>
      <c r="E290" s="117" t="s">
        <v>572</v>
      </c>
      <c r="F290" s="117">
        <v>45013</v>
      </c>
      <c r="G290" s="117">
        <v>46107</v>
      </c>
      <c r="H290" s="117">
        <v>50000</v>
      </c>
      <c r="I290" s="117">
        <v>4.3</v>
      </c>
      <c r="J290" s="117">
        <v>45021</v>
      </c>
      <c r="K290" s="117">
        <v>47.78</v>
      </c>
      <c r="L290" s="113">
        <v>47.77</v>
      </c>
      <c r="M290" s="113">
        <v>0.01</v>
      </c>
      <c r="N290" s="126"/>
    </row>
    <row r="291" customHeight="1" spans="1:14">
      <c r="A291" s="113">
        <v>287</v>
      </c>
      <c r="B291" s="113" t="s">
        <v>559</v>
      </c>
      <c r="C291" s="150" t="s">
        <v>271</v>
      </c>
      <c r="D291" s="117" t="s">
        <v>573</v>
      </c>
      <c r="E291" s="117" t="s">
        <v>574</v>
      </c>
      <c r="F291" s="117">
        <v>45012</v>
      </c>
      <c r="G291" s="117">
        <v>46107</v>
      </c>
      <c r="H291" s="117">
        <v>50000</v>
      </c>
      <c r="I291" s="117">
        <v>4.3</v>
      </c>
      <c r="J291" s="117">
        <v>45034</v>
      </c>
      <c r="K291" s="117">
        <v>131.39</v>
      </c>
      <c r="L291" s="113">
        <v>131.38</v>
      </c>
      <c r="M291" s="113">
        <v>0.01</v>
      </c>
      <c r="N291" s="126"/>
    </row>
    <row r="292" customHeight="1" spans="1:14">
      <c r="A292" s="113">
        <v>288</v>
      </c>
      <c r="B292" s="113" t="s">
        <v>559</v>
      </c>
      <c r="C292" s="150" t="s">
        <v>271</v>
      </c>
      <c r="D292" s="117" t="s">
        <v>575</v>
      </c>
      <c r="E292" s="117" t="s">
        <v>576</v>
      </c>
      <c r="F292" s="117">
        <v>45012</v>
      </c>
      <c r="G292" s="117">
        <v>46107</v>
      </c>
      <c r="H292" s="117">
        <v>50000</v>
      </c>
      <c r="I292" s="117">
        <v>4.3</v>
      </c>
      <c r="J292" s="117">
        <v>45021</v>
      </c>
      <c r="K292" s="117">
        <v>53.75</v>
      </c>
      <c r="L292" s="113">
        <v>53.74</v>
      </c>
      <c r="M292" s="113">
        <v>0.01</v>
      </c>
      <c r="N292" s="126"/>
    </row>
    <row r="293" customHeight="1" spans="1:14">
      <c r="A293" s="113">
        <v>289</v>
      </c>
      <c r="B293" s="113" t="s">
        <v>559</v>
      </c>
      <c r="C293" s="150" t="s">
        <v>271</v>
      </c>
      <c r="D293" s="117" t="s">
        <v>577</v>
      </c>
      <c r="E293" s="117" t="s">
        <v>277</v>
      </c>
      <c r="F293" s="117">
        <v>45012</v>
      </c>
      <c r="G293" s="117">
        <v>46107</v>
      </c>
      <c r="H293" s="117">
        <v>50000</v>
      </c>
      <c r="I293" s="117">
        <v>4.3</v>
      </c>
      <c r="J293" s="117">
        <v>45021</v>
      </c>
      <c r="K293" s="117">
        <v>53.75</v>
      </c>
      <c r="L293" s="113">
        <v>53.74</v>
      </c>
      <c r="M293" s="113">
        <v>0.01</v>
      </c>
      <c r="N293" s="126"/>
    </row>
    <row r="294" customHeight="1" spans="1:14">
      <c r="A294" s="113">
        <v>290</v>
      </c>
      <c r="B294" s="113" t="s">
        <v>559</v>
      </c>
      <c r="C294" s="150" t="s">
        <v>271</v>
      </c>
      <c r="D294" s="117" t="s">
        <v>578</v>
      </c>
      <c r="E294" s="117" t="s">
        <v>579</v>
      </c>
      <c r="F294" s="117">
        <v>45012</v>
      </c>
      <c r="G294" s="117">
        <v>46107</v>
      </c>
      <c r="H294" s="117">
        <v>50000</v>
      </c>
      <c r="I294" s="117">
        <v>4.3</v>
      </c>
      <c r="J294" s="117">
        <v>45025</v>
      </c>
      <c r="K294" s="117">
        <v>77.64</v>
      </c>
      <c r="L294" s="113">
        <v>77.63</v>
      </c>
      <c r="M294" s="113">
        <v>0.01</v>
      </c>
      <c r="N294" s="126"/>
    </row>
    <row r="295" customHeight="1" spans="1:14">
      <c r="A295" s="113">
        <v>291</v>
      </c>
      <c r="B295" s="113" t="s">
        <v>559</v>
      </c>
      <c r="C295" s="150" t="s">
        <v>271</v>
      </c>
      <c r="D295" s="117" t="s">
        <v>580</v>
      </c>
      <c r="E295" s="117" t="s">
        <v>574</v>
      </c>
      <c r="F295" s="117">
        <v>45012</v>
      </c>
      <c r="G295" s="117">
        <v>46107</v>
      </c>
      <c r="H295" s="117">
        <v>50000</v>
      </c>
      <c r="I295" s="117">
        <v>4.3</v>
      </c>
      <c r="J295" s="117">
        <v>45021</v>
      </c>
      <c r="K295" s="117">
        <v>53.75</v>
      </c>
      <c r="L295" s="113">
        <v>53.74</v>
      </c>
      <c r="M295" s="113">
        <v>0.01</v>
      </c>
      <c r="N295" s="126"/>
    </row>
    <row r="296" customHeight="1" spans="1:14">
      <c r="A296" s="113">
        <v>292</v>
      </c>
      <c r="B296" s="113" t="s">
        <v>559</v>
      </c>
      <c r="C296" s="150" t="s">
        <v>271</v>
      </c>
      <c r="D296" s="117" t="s">
        <v>581</v>
      </c>
      <c r="E296" s="117" t="s">
        <v>582</v>
      </c>
      <c r="F296" s="117">
        <v>44832</v>
      </c>
      <c r="G296" s="117">
        <v>45927</v>
      </c>
      <c r="H296" s="117">
        <v>50000</v>
      </c>
      <c r="I296" s="117">
        <v>4.3</v>
      </c>
      <c r="J296" s="117">
        <v>45034</v>
      </c>
      <c r="K296" s="117">
        <v>704.73</v>
      </c>
      <c r="L296" s="113">
        <v>704.72</v>
      </c>
      <c r="M296" s="113">
        <v>0.01</v>
      </c>
      <c r="N296" s="126"/>
    </row>
    <row r="297" customHeight="1" spans="1:14">
      <c r="A297" s="113">
        <v>293</v>
      </c>
      <c r="B297" s="113" t="s">
        <v>559</v>
      </c>
      <c r="C297" s="150" t="s">
        <v>271</v>
      </c>
      <c r="D297" s="117" t="s">
        <v>583</v>
      </c>
      <c r="E297" s="117" t="s">
        <v>489</v>
      </c>
      <c r="F297" s="117">
        <v>44832</v>
      </c>
      <c r="G297" s="117">
        <v>45926</v>
      </c>
      <c r="H297" s="117">
        <v>50000</v>
      </c>
      <c r="I297" s="117">
        <v>4.3</v>
      </c>
      <c r="J297" s="117">
        <v>45012</v>
      </c>
      <c r="K297" s="117">
        <v>573.34</v>
      </c>
      <c r="L297" s="113">
        <v>573.33</v>
      </c>
      <c r="M297" s="113">
        <v>0.01</v>
      </c>
      <c r="N297" s="126"/>
    </row>
    <row r="298" customHeight="1" spans="1:14">
      <c r="A298" s="113">
        <v>294</v>
      </c>
      <c r="B298" s="113" t="s">
        <v>559</v>
      </c>
      <c r="C298" s="150" t="s">
        <v>271</v>
      </c>
      <c r="D298" s="117" t="s">
        <v>584</v>
      </c>
      <c r="E298" s="117" t="s">
        <v>500</v>
      </c>
      <c r="F298" s="117">
        <v>44539</v>
      </c>
      <c r="G298" s="117">
        <v>45634</v>
      </c>
      <c r="H298" s="117">
        <v>50000</v>
      </c>
      <c r="I298" s="117">
        <v>4.35</v>
      </c>
      <c r="J298" s="117">
        <v>45281</v>
      </c>
      <c r="K298" s="117">
        <v>2205.2</v>
      </c>
      <c r="L298" s="113">
        <v>2205.19</v>
      </c>
      <c r="M298" s="113">
        <v>0.01</v>
      </c>
      <c r="N298" s="126"/>
    </row>
    <row r="299" customHeight="1" spans="1:14">
      <c r="A299" s="113">
        <v>295</v>
      </c>
      <c r="B299" s="113" t="s">
        <v>559</v>
      </c>
      <c r="C299" s="150" t="s">
        <v>271</v>
      </c>
      <c r="D299" s="117" t="s">
        <v>568</v>
      </c>
      <c r="E299" s="117" t="s">
        <v>532</v>
      </c>
      <c r="F299" s="117">
        <v>44197</v>
      </c>
      <c r="G299" s="117">
        <v>45289</v>
      </c>
      <c r="H299" s="117">
        <v>50000</v>
      </c>
      <c r="I299" s="117">
        <v>4.35</v>
      </c>
      <c r="J299" s="117">
        <v>45008</v>
      </c>
      <c r="K299" s="117">
        <v>555.84</v>
      </c>
      <c r="L299" s="113">
        <v>555.83</v>
      </c>
      <c r="M299" s="113">
        <v>0.01</v>
      </c>
      <c r="N299" s="126"/>
    </row>
    <row r="300" customHeight="1" spans="1:14">
      <c r="A300" s="113">
        <v>296</v>
      </c>
      <c r="B300" s="113" t="s">
        <v>559</v>
      </c>
      <c r="C300" s="150" t="s">
        <v>271</v>
      </c>
      <c r="D300" s="117" t="s">
        <v>585</v>
      </c>
      <c r="E300" s="117" t="s">
        <v>586</v>
      </c>
      <c r="F300" s="117">
        <v>44174</v>
      </c>
      <c r="G300" s="117">
        <v>45268</v>
      </c>
      <c r="H300" s="117">
        <v>30000</v>
      </c>
      <c r="I300" s="117">
        <v>4.35</v>
      </c>
      <c r="J300" s="117">
        <v>45252</v>
      </c>
      <c r="K300" s="117">
        <v>1218</v>
      </c>
      <c r="L300" s="113">
        <v>1217.99</v>
      </c>
      <c r="M300" s="113">
        <v>0.01</v>
      </c>
      <c r="N300" s="126"/>
    </row>
    <row r="301" customHeight="1" spans="1:14">
      <c r="A301" s="113">
        <v>297</v>
      </c>
      <c r="B301" s="113" t="s">
        <v>559</v>
      </c>
      <c r="C301" s="150" t="s">
        <v>271</v>
      </c>
      <c r="D301" s="117" t="s">
        <v>563</v>
      </c>
      <c r="E301" s="117" t="s">
        <v>564</v>
      </c>
      <c r="F301" s="117">
        <v>44161</v>
      </c>
      <c r="G301" s="117">
        <v>45255</v>
      </c>
      <c r="H301" s="117">
        <v>50000</v>
      </c>
      <c r="I301" s="117">
        <v>4.35</v>
      </c>
      <c r="J301" s="117">
        <v>45164</v>
      </c>
      <c r="K301" s="117">
        <v>1498.34</v>
      </c>
      <c r="L301" s="113">
        <v>1498.33</v>
      </c>
      <c r="M301" s="113">
        <v>0.01</v>
      </c>
      <c r="N301" s="126"/>
    </row>
    <row r="302" customHeight="1" spans="1:14">
      <c r="A302" s="113">
        <v>298</v>
      </c>
      <c r="B302" s="113" t="s">
        <v>559</v>
      </c>
      <c r="C302" s="150" t="s">
        <v>271</v>
      </c>
      <c r="D302" s="117" t="s">
        <v>587</v>
      </c>
      <c r="E302" s="117" t="s">
        <v>497</v>
      </c>
      <c r="F302" s="117">
        <v>44285</v>
      </c>
      <c r="G302" s="117">
        <v>45380</v>
      </c>
      <c r="H302" s="117">
        <v>15000</v>
      </c>
      <c r="I302" s="117">
        <v>4.35</v>
      </c>
      <c r="J302" s="117">
        <v>45281</v>
      </c>
      <c r="K302" s="117">
        <v>661.57</v>
      </c>
      <c r="L302" s="113">
        <v>661.56</v>
      </c>
      <c r="M302" s="113">
        <v>0.01</v>
      </c>
      <c r="N302" s="126"/>
    </row>
    <row r="303" customHeight="1" spans="1:14">
      <c r="A303" s="113">
        <v>299</v>
      </c>
      <c r="B303" s="113" t="s">
        <v>559</v>
      </c>
      <c r="C303" s="150" t="s">
        <v>271</v>
      </c>
      <c r="D303" s="117" t="s">
        <v>588</v>
      </c>
      <c r="E303" s="117" t="s">
        <v>510</v>
      </c>
      <c r="F303" s="117">
        <v>44286</v>
      </c>
      <c r="G303" s="117">
        <v>45381</v>
      </c>
      <c r="H303" s="117">
        <v>20000</v>
      </c>
      <c r="I303" s="117">
        <v>4.35</v>
      </c>
      <c r="J303" s="117">
        <v>45281</v>
      </c>
      <c r="K303" s="117">
        <v>882.09</v>
      </c>
      <c r="L303" s="113">
        <v>882.08</v>
      </c>
      <c r="M303" s="113">
        <v>0.01</v>
      </c>
      <c r="N303" s="126"/>
    </row>
    <row r="304" customHeight="1" spans="1:14">
      <c r="A304" s="113">
        <v>300</v>
      </c>
      <c r="B304" s="113" t="s">
        <v>559</v>
      </c>
      <c r="C304" s="150" t="s">
        <v>271</v>
      </c>
      <c r="D304" s="117" t="s">
        <v>589</v>
      </c>
      <c r="E304" s="117" t="s">
        <v>538</v>
      </c>
      <c r="F304" s="117">
        <v>44324</v>
      </c>
      <c r="G304" s="117">
        <v>45411</v>
      </c>
      <c r="H304" s="117">
        <v>50000</v>
      </c>
      <c r="I304" s="117">
        <v>4.35</v>
      </c>
      <c r="J304" s="117">
        <v>45281</v>
      </c>
      <c r="K304" s="117">
        <v>2205.21</v>
      </c>
      <c r="L304" s="113">
        <v>2205.2</v>
      </c>
      <c r="M304" s="113">
        <v>0.01</v>
      </c>
      <c r="N304" s="126"/>
    </row>
    <row r="305" customHeight="1" spans="1:14">
      <c r="A305" s="113">
        <v>301</v>
      </c>
      <c r="B305" s="113" t="s">
        <v>559</v>
      </c>
      <c r="C305" s="150" t="s">
        <v>271</v>
      </c>
      <c r="D305" s="117" t="s">
        <v>590</v>
      </c>
      <c r="E305" s="117" t="s">
        <v>591</v>
      </c>
      <c r="F305" s="117">
        <v>44553</v>
      </c>
      <c r="G305" s="117">
        <v>45648</v>
      </c>
      <c r="H305" s="117">
        <v>49900</v>
      </c>
      <c r="I305" s="117">
        <v>4.35</v>
      </c>
      <c r="J305" s="117">
        <v>45281</v>
      </c>
      <c r="K305" s="117">
        <v>2200.8</v>
      </c>
      <c r="L305" s="113">
        <v>2200.79</v>
      </c>
      <c r="M305" s="113">
        <v>0.01</v>
      </c>
      <c r="N305" s="126"/>
    </row>
    <row r="306" customHeight="1" spans="1:14">
      <c r="A306" s="113">
        <v>302</v>
      </c>
      <c r="B306" s="113" t="s">
        <v>559</v>
      </c>
      <c r="C306" s="150" t="s">
        <v>271</v>
      </c>
      <c r="D306" s="117" t="s">
        <v>592</v>
      </c>
      <c r="E306" s="117" t="s">
        <v>593</v>
      </c>
      <c r="F306" s="117">
        <v>44571</v>
      </c>
      <c r="G306" s="117">
        <v>45663</v>
      </c>
      <c r="H306" s="117">
        <v>50000</v>
      </c>
      <c r="I306" s="117">
        <v>4.35</v>
      </c>
      <c r="J306" s="117">
        <v>45281</v>
      </c>
      <c r="K306" s="117">
        <v>2205.21</v>
      </c>
      <c r="L306" s="113">
        <v>2205.2</v>
      </c>
      <c r="M306" s="113">
        <v>0.01</v>
      </c>
      <c r="N306" s="126"/>
    </row>
    <row r="307" customHeight="1" spans="1:14">
      <c r="A307" s="113">
        <v>303</v>
      </c>
      <c r="B307" s="113" t="s">
        <v>559</v>
      </c>
      <c r="C307" s="150" t="s">
        <v>271</v>
      </c>
      <c r="D307" s="117" t="s">
        <v>594</v>
      </c>
      <c r="E307" s="117" t="s">
        <v>512</v>
      </c>
      <c r="F307" s="117">
        <v>44652</v>
      </c>
      <c r="G307" s="117">
        <v>45744</v>
      </c>
      <c r="H307" s="117">
        <v>50000</v>
      </c>
      <c r="I307" s="117">
        <v>4.35</v>
      </c>
      <c r="J307" s="117">
        <v>45281</v>
      </c>
      <c r="K307" s="117">
        <v>2205.21</v>
      </c>
      <c r="L307" s="113">
        <v>2205.2</v>
      </c>
      <c r="M307" s="113">
        <v>0.01</v>
      </c>
      <c r="N307" s="126"/>
    </row>
    <row r="308" customHeight="1" spans="1:14">
      <c r="A308" s="113">
        <v>304</v>
      </c>
      <c r="B308" s="113" t="s">
        <v>559</v>
      </c>
      <c r="C308" s="150" t="s">
        <v>271</v>
      </c>
      <c r="D308" s="117" t="s">
        <v>595</v>
      </c>
      <c r="E308" s="117" t="s">
        <v>596</v>
      </c>
      <c r="F308" s="117">
        <v>44673</v>
      </c>
      <c r="G308" s="117">
        <v>45765</v>
      </c>
      <c r="H308" s="117">
        <v>10000</v>
      </c>
      <c r="I308" s="117">
        <v>4.35</v>
      </c>
      <c r="J308" s="117">
        <v>45281</v>
      </c>
      <c r="K308" s="117">
        <v>441.05</v>
      </c>
      <c r="L308" s="113">
        <v>441.04</v>
      </c>
      <c r="M308" s="113">
        <v>0.01</v>
      </c>
      <c r="N308" s="126"/>
    </row>
    <row r="309" customHeight="1" spans="1:14">
      <c r="A309" s="113">
        <v>305</v>
      </c>
      <c r="B309" s="113" t="s">
        <v>559</v>
      </c>
      <c r="C309" s="150" t="s">
        <v>271</v>
      </c>
      <c r="D309" s="117" t="s">
        <v>597</v>
      </c>
      <c r="E309" s="117" t="s">
        <v>598</v>
      </c>
      <c r="F309" s="117">
        <v>44827</v>
      </c>
      <c r="G309" s="117">
        <v>45918</v>
      </c>
      <c r="H309" s="117">
        <v>50000</v>
      </c>
      <c r="I309" s="117">
        <v>4.3</v>
      </c>
      <c r="J309" s="117">
        <v>45281</v>
      </c>
      <c r="K309" s="117">
        <v>2179.87</v>
      </c>
      <c r="L309" s="113">
        <v>2179.86</v>
      </c>
      <c r="M309" s="113">
        <v>0.01</v>
      </c>
      <c r="N309" s="126"/>
    </row>
    <row r="310" customHeight="1" spans="1:14">
      <c r="A310" s="113">
        <v>306</v>
      </c>
      <c r="B310" s="113" t="s">
        <v>559</v>
      </c>
      <c r="C310" s="150" t="s">
        <v>271</v>
      </c>
      <c r="D310" s="117" t="s">
        <v>599</v>
      </c>
      <c r="E310" s="117" t="s">
        <v>600</v>
      </c>
      <c r="F310" s="117">
        <v>44827</v>
      </c>
      <c r="G310" s="117">
        <v>45918</v>
      </c>
      <c r="H310" s="117">
        <v>50000</v>
      </c>
      <c r="I310" s="117">
        <v>4.3</v>
      </c>
      <c r="J310" s="117">
        <v>45281</v>
      </c>
      <c r="K310" s="117">
        <v>2179.87</v>
      </c>
      <c r="L310" s="113">
        <v>2179.86</v>
      </c>
      <c r="M310" s="113">
        <v>0.01</v>
      </c>
      <c r="N310" s="126"/>
    </row>
    <row r="311" customHeight="1" spans="1:14">
      <c r="A311" s="113">
        <v>307</v>
      </c>
      <c r="B311" s="113" t="s">
        <v>559</v>
      </c>
      <c r="C311" s="150" t="s">
        <v>271</v>
      </c>
      <c r="D311" s="117" t="s">
        <v>601</v>
      </c>
      <c r="E311" s="117" t="s">
        <v>302</v>
      </c>
      <c r="F311" s="117">
        <v>44827</v>
      </c>
      <c r="G311" s="117">
        <v>45918</v>
      </c>
      <c r="H311" s="117">
        <v>30000</v>
      </c>
      <c r="I311" s="117">
        <v>4.3</v>
      </c>
      <c r="J311" s="117">
        <v>45281</v>
      </c>
      <c r="K311" s="117">
        <v>1307.92</v>
      </c>
      <c r="L311" s="113">
        <v>1307.91</v>
      </c>
      <c r="M311" s="113">
        <v>0.01</v>
      </c>
      <c r="N311" s="126"/>
    </row>
    <row r="312" customHeight="1" spans="1:14">
      <c r="A312" s="113">
        <v>308</v>
      </c>
      <c r="B312" s="113" t="s">
        <v>559</v>
      </c>
      <c r="C312" s="150" t="s">
        <v>271</v>
      </c>
      <c r="D312" s="117" t="s">
        <v>602</v>
      </c>
      <c r="E312" s="117" t="s">
        <v>482</v>
      </c>
      <c r="F312" s="117">
        <v>44827</v>
      </c>
      <c r="G312" s="117">
        <v>45918</v>
      </c>
      <c r="H312" s="117">
        <v>50000</v>
      </c>
      <c r="I312" s="117">
        <v>4.3</v>
      </c>
      <c r="J312" s="117">
        <v>45281</v>
      </c>
      <c r="K312" s="117">
        <v>2179.87</v>
      </c>
      <c r="L312" s="113">
        <v>2179.86</v>
      </c>
      <c r="M312" s="113">
        <v>0.01</v>
      </c>
      <c r="N312" s="126"/>
    </row>
    <row r="313" customHeight="1" spans="1:14">
      <c r="A313" s="113">
        <v>309</v>
      </c>
      <c r="B313" s="113" t="s">
        <v>559</v>
      </c>
      <c r="C313" s="150" t="s">
        <v>271</v>
      </c>
      <c r="D313" s="117" t="s">
        <v>603</v>
      </c>
      <c r="E313" s="117" t="s">
        <v>604</v>
      </c>
      <c r="F313" s="117">
        <v>44832</v>
      </c>
      <c r="G313" s="117">
        <v>45926</v>
      </c>
      <c r="H313" s="117">
        <v>50000</v>
      </c>
      <c r="I313" s="117">
        <v>4.3</v>
      </c>
      <c r="J313" s="117">
        <v>45281</v>
      </c>
      <c r="K313" s="117">
        <v>2179.87</v>
      </c>
      <c r="L313" s="113">
        <v>2179.86</v>
      </c>
      <c r="M313" s="113">
        <v>0.01</v>
      </c>
      <c r="N313" s="126"/>
    </row>
    <row r="314" customHeight="1" spans="1:14">
      <c r="A314" s="113">
        <v>310</v>
      </c>
      <c r="B314" s="113" t="s">
        <v>559</v>
      </c>
      <c r="C314" s="150" t="s">
        <v>271</v>
      </c>
      <c r="D314" s="117" t="s">
        <v>605</v>
      </c>
      <c r="E314" s="117" t="s">
        <v>606</v>
      </c>
      <c r="F314" s="117">
        <v>44832</v>
      </c>
      <c r="G314" s="117">
        <v>45926</v>
      </c>
      <c r="H314" s="117">
        <v>50000</v>
      </c>
      <c r="I314" s="117">
        <v>4.3</v>
      </c>
      <c r="J314" s="117">
        <v>45281</v>
      </c>
      <c r="K314" s="117">
        <v>2179.87</v>
      </c>
      <c r="L314" s="113">
        <v>2179.86</v>
      </c>
      <c r="M314" s="113">
        <v>0.01</v>
      </c>
      <c r="N314" s="126"/>
    </row>
    <row r="315" customHeight="1" spans="1:14">
      <c r="A315" s="113">
        <v>311</v>
      </c>
      <c r="B315" s="113" t="s">
        <v>559</v>
      </c>
      <c r="C315" s="150" t="s">
        <v>271</v>
      </c>
      <c r="D315" s="117" t="s">
        <v>607</v>
      </c>
      <c r="E315" s="117" t="s">
        <v>608</v>
      </c>
      <c r="F315" s="117">
        <v>44832</v>
      </c>
      <c r="G315" s="117">
        <v>45926</v>
      </c>
      <c r="H315" s="117">
        <v>50000</v>
      </c>
      <c r="I315" s="117">
        <v>4.3</v>
      </c>
      <c r="J315" s="117">
        <v>45281</v>
      </c>
      <c r="K315" s="117">
        <v>2179.87</v>
      </c>
      <c r="L315" s="113">
        <v>2179.86</v>
      </c>
      <c r="M315" s="113">
        <v>0.01</v>
      </c>
      <c r="N315" s="126"/>
    </row>
    <row r="316" customHeight="1" spans="1:14">
      <c r="A316" s="113">
        <v>312</v>
      </c>
      <c r="B316" s="113" t="s">
        <v>559</v>
      </c>
      <c r="C316" s="150" t="s">
        <v>271</v>
      </c>
      <c r="D316" s="117" t="s">
        <v>609</v>
      </c>
      <c r="E316" s="117" t="s">
        <v>462</v>
      </c>
      <c r="F316" s="117">
        <v>44832</v>
      </c>
      <c r="G316" s="117">
        <v>45926</v>
      </c>
      <c r="H316" s="117">
        <v>50000</v>
      </c>
      <c r="I316" s="117">
        <v>4.3</v>
      </c>
      <c r="J316" s="117">
        <v>45281</v>
      </c>
      <c r="K316" s="117">
        <v>2179.87</v>
      </c>
      <c r="L316" s="113">
        <v>2179.86</v>
      </c>
      <c r="M316" s="113">
        <v>0.01</v>
      </c>
      <c r="N316" s="126"/>
    </row>
    <row r="317" customHeight="1" spans="1:14">
      <c r="A317" s="113">
        <v>313</v>
      </c>
      <c r="B317" s="113" t="s">
        <v>559</v>
      </c>
      <c r="C317" s="150" t="s">
        <v>271</v>
      </c>
      <c r="D317" s="117" t="s">
        <v>610</v>
      </c>
      <c r="E317" s="117" t="s">
        <v>557</v>
      </c>
      <c r="F317" s="117">
        <v>44832</v>
      </c>
      <c r="G317" s="117">
        <v>45927</v>
      </c>
      <c r="H317" s="117">
        <v>30000</v>
      </c>
      <c r="I317" s="117">
        <v>4.3</v>
      </c>
      <c r="J317" s="117">
        <v>45281</v>
      </c>
      <c r="K317" s="117">
        <v>1307.92</v>
      </c>
      <c r="L317" s="113">
        <v>1307.91</v>
      </c>
      <c r="M317" s="113">
        <v>0.01</v>
      </c>
      <c r="N317" s="126"/>
    </row>
    <row r="318" customHeight="1" spans="1:14">
      <c r="A318" s="113">
        <v>314</v>
      </c>
      <c r="B318" s="113" t="s">
        <v>559</v>
      </c>
      <c r="C318" s="150" t="s">
        <v>271</v>
      </c>
      <c r="D318" s="117" t="s">
        <v>611</v>
      </c>
      <c r="E318" s="117" t="s">
        <v>612</v>
      </c>
      <c r="F318" s="117">
        <v>44832</v>
      </c>
      <c r="G318" s="117">
        <v>45927</v>
      </c>
      <c r="H318" s="117">
        <v>20000</v>
      </c>
      <c r="I318" s="117">
        <v>4.3</v>
      </c>
      <c r="J318" s="117">
        <v>45281</v>
      </c>
      <c r="K318" s="117">
        <v>871.96</v>
      </c>
      <c r="L318" s="113">
        <v>871.95</v>
      </c>
      <c r="M318" s="113">
        <v>0.01</v>
      </c>
      <c r="N318" s="126"/>
    </row>
    <row r="319" customHeight="1" spans="1:14">
      <c r="A319" s="113">
        <v>315</v>
      </c>
      <c r="B319" s="113" t="s">
        <v>559</v>
      </c>
      <c r="C319" s="150" t="s">
        <v>271</v>
      </c>
      <c r="D319" s="117" t="s">
        <v>613</v>
      </c>
      <c r="E319" s="117" t="s">
        <v>525</v>
      </c>
      <c r="F319" s="117">
        <v>44832</v>
      </c>
      <c r="G319" s="117">
        <v>45927</v>
      </c>
      <c r="H319" s="117">
        <v>50000</v>
      </c>
      <c r="I319" s="117">
        <v>4.3</v>
      </c>
      <c r="J319" s="117">
        <v>45281</v>
      </c>
      <c r="K319" s="117">
        <v>2179.87</v>
      </c>
      <c r="L319" s="113">
        <v>2179.86</v>
      </c>
      <c r="M319" s="113">
        <v>0.01</v>
      </c>
      <c r="N319" s="126"/>
    </row>
    <row r="320" customHeight="1" spans="1:14">
      <c r="A320" s="113">
        <v>316</v>
      </c>
      <c r="B320" s="113" t="s">
        <v>559</v>
      </c>
      <c r="C320" s="150" t="s">
        <v>271</v>
      </c>
      <c r="D320" s="117" t="s">
        <v>614</v>
      </c>
      <c r="E320" s="117" t="s">
        <v>615</v>
      </c>
      <c r="F320" s="117">
        <v>44832</v>
      </c>
      <c r="G320" s="117">
        <v>45927</v>
      </c>
      <c r="H320" s="117">
        <v>50000</v>
      </c>
      <c r="I320" s="117">
        <v>4.3</v>
      </c>
      <c r="J320" s="117">
        <v>45281</v>
      </c>
      <c r="K320" s="117">
        <v>2179.87</v>
      </c>
      <c r="L320" s="113">
        <v>2179.86</v>
      </c>
      <c r="M320" s="113">
        <v>0.01</v>
      </c>
      <c r="N320" s="126"/>
    </row>
    <row r="321" customHeight="1" spans="1:14">
      <c r="A321" s="113">
        <v>317</v>
      </c>
      <c r="B321" s="113" t="s">
        <v>559</v>
      </c>
      <c r="C321" s="150" t="s">
        <v>271</v>
      </c>
      <c r="D321" s="117" t="s">
        <v>616</v>
      </c>
      <c r="E321" s="117" t="s">
        <v>521</v>
      </c>
      <c r="F321" s="117">
        <v>44832</v>
      </c>
      <c r="G321" s="117">
        <v>45927</v>
      </c>
      <c r="H321" s="117">
        <v>50000</v>
      </c>
      <c r="I321" s="117">
        <v>4.3</v>
      </c>
      <c r="J321" s="117">
        <v>45281</v>
      </c>
      <c r="K321" s="117">
        <v>2179.87</v>
      </c>
      <c r="L321" s="113">
        <v>2179.86</v>
      </c>
      <c r="M321" s="113">
        <v>0.01</v>
      </c>
      <c r="N321" s="126"/>
    </row>
    <row r="322" customHeight="1" spans="1:14">
      <c r="A322" s="113">
        <v>318</v>
      </c>
      <c r="B322" s="113" t="s">
        <v>559</v>
      </c>
      <c r="C322" s="150" t="s">
        <v>271</v>
      </c>
      <c r="D322" s="117" t="s">
        <v>617</v>
      </c>
      <c r="E322" s="117" t="s">
        <v>618</v>
      </c>
      <c r="F322" s="117">
        <v>44833</v>
      </c>
      <c r="G322" s="117">
        <v>45926</v>
      </c>
      <c r="H322" s="117">
        <v>50000</v>
      </c>
      <c r="I322" s="117">
        <v>4.3</v>
      </c>
      <c r="J322" s="117">
        <v>45281</v>
      </c>
      <c r="K322" s="117">
        <v>2179.87</v>
      </c>
      <c r="L322" s="113">
        <v>2179.86</v>
      </c>
      <c r="M322" s="113">
        <v>0.01</v>
      </c>
      <c r="N322" s="126"/>
    </row>
    <row r="323" customHeight="1" spans="1:14">
      <c r="A323" s="113">
        <v>319</v>
      </c>
      <c r="B323" s="113" t="s">
        <v>559</v>
      </c>
      <c r="C323" s="150" t="s">
        <v>271</v>
      </c>
      <c r="D323" s="117" t="s">
        <v>619</v>
      </c>
      <c r="E323" s="117" t="s">
        <v>620</v>
      </c>
      <c r="F323" s="117">
        <v>44833</v>
      </c>
      <c r="G323" s="117">
        <v>45926</v>
      </c>
      <c r="H323" s="117">
        <v>50000</v>
      </c>
      <c r="I323" s="117">
        <v>4.3</v>
      </c>
      <c r="J323" s="117">
        <v>45281</v>
      </c>
      <c r="K323" s="117">
        <v>2179.87</v>
      </c>
      <c r="L323" s="113">
        <v>2179.86</v>
      </c>
      <c r="M323" s="113">
        <v>0.01</v>
      </c>
      <c r="N323" s="126"/>
    </row>
    <row r="324" customHeight="1" spans="1:14">
      <c r="A324" s="113">
        <v>320</v>
      </c>
      <c r="B324" s="113" t="s">
        <v>559</v>
      </c>
      <c r="C324" s="150" t="s">
        <v>271</v>
      </c>
      <c r="D324" s="117" t="s">
        <v>621</v>
      </c>
      <c r="E324" s="117" t="s">
        <v>542</v>
      </c>
      <c r="F324" s="117">
        <v>44833</v>
      </c>
      <c r="G324" s="117">
        <v>45928</v>
      </c>
      <c r="H324" s="117">
        <v>20000</v>
      </c>
      <c r="I324" s="117">
        <v>4.3</v>
      </c>
      <c r="J324" s="117">
        <v>45281</v>
      </c>
      <c r="K324" s="117">
        <v>871.96</v>
      </c>
      <c r="L324" s="113">
        <v>871.95</v>
      </c>
      <c r="M324" s="113">
        <v>0.01</v>
      </c>
      <c r="N324" s="126"/>
    </row>
    <row r="325" customHeight="1" spans="1:14">
      <c r="A325" s="113">
        <v>321</v>
      </c>
      <c r="B325" s="113" t="s">
        <v>559</v>
      </c>
      <c r="C325" s="150" t="s">
        <v>271</v>
      </c>
      <c r="D325" s="117" t="s">
        <v>583</v>
      </c>
      <c r="E325" s="117" t="s">
        <v>489</v>
      </c>
      <c r="F325" s="117">
        <v>45012</v>
      </c>
      <c r="G325" s="117">
        <v>45926</v>
      </c>
      <c r="H325" s="117">
        <v>50000</v>
      </c>
      <c r="I325" s="117">
        <v>4.3</v>
      </c>
      <c r="J325" s="117">
        <v>45281</v>
      </c>
      <c r="K325" s="117">
        <v>1606.54</v>
      </c>
      <c r="L325" s="113">
        <v>1606.53</v>
      </c>
      <c r="M325" s="113">
        <v>0.01</v>
      </c>
      <c r="N325" s="126"/>
    </row>
    <row r="326" customHeight="1" spans="1:14">
      <c r="A326" s="113">
        <v>322</v>
      </c>
      <c r="B326" s="113" t="s">
        <v>559</v>
      </c>
      <c r="C326" s="150" t="s">
        <v>271</v>
      </c>
      <c r="D326" s="117" t="s">
        <v>622</v>
      </c>
      <c r="E326" s="117" t="s">
        <v>623</v>
      </c>
      <c r="F326" s="117">
        <v>45020</v>
      </c>
      <c r="G326" s="117">
        <v>45750</v>
      </c>
      <c r="H326" s="117">
        <v>50000</v>
      </c>
      <c r="I326" s="117">
        <v>4.3</v>
      </c>
      <c r="J326" s="117">
        <v>45281</v>
      </c>
      <c r="K326" s="117">
        <v>1558.76</v>
      </c>
      <c r="L326" s="113">
        <v>1558.75</v>
      </c>
      <c r="M326" s="113">
        <v>0.01</v>
      </c>
      <c r="N326" s="126"/>
    </row>
    <row r="327" customHeight="1" spans="1:14">
      <c r="A327" s="113">
        <v>323</v>
      </c>
      <c r="B327" s="113" t="s">
        <v>559</v>
      </c>
      <c r="C327" s="150" t="s">
        <v>271</v>
      </c>
      <c r="D327" s="117" t="s">
        <v>577</v>
      </c>
      <c r="E327" s="117" t="s">
        <v>277</v>
      </c>
      <c r="F327" s="117">
        <v>45021</v>
      </c>
      <c r="G327" s="117">
        <v>46022</v>
      </c>
      <c r="H327" s="117">
        <v>50000</v>
      </c>
      <c r="I327" s="117">
        <v>4.3</v>
      </c>
      <c r="J327" s="117">
        <v>45281</v>
      </c>
      <c r="K327" s="117">
        <v>1552.79</v>
      </c>
      <c r="L327" s="113">
        <v>1552.78</v>
      </c>
      <c r="M327" s="113">
        <v>0.01</v>
      </c>
      <c r="N327" s="126"/>
    </row>
    <row r="328" customHeight="1" spans="1:14">
      <c r="A328" s="113">
        <v>324</v>
      </c>
      <c r="B328" s="113" t="s">
        <v>559</v>
      </c>
      <c r="C328" s="150" t="s">
        <v>271</v>
      </c>
      <c r="D328" s="117" t="s">
        <v>568</v>
      </c>
      <c r="E328" s="117" t="s">
        <v>532</v>
      </c>
      <c r="F328" s="117">
        <v>45021</v>
      </c>
      <c r="G328" s="117">
        <v>46022</v>
      </c>
      <c r="H328" s="117">
        <v>50000</v>
      </c>
      <c r="I328" s="117">
        <v>4.3</v>
      </c>
      <c r="J328" s="117">
        <v>45281</v>
      </c>
      <c r="K328" s="117">
        <v>1552.79</v>
      </c>
      <c r="L328" s="113">
        <v>1552.78</v>
      </c>
      <c r="M328" s="113">
        <v>0.01</v>
      </c>
      <c r="N328" s="126"/>
    </row>
    <row r="329" customHeight="1" spans="1:14">
      <c r="A329" s="113">
        <v>325</v>
      </c>
      <c r="B329" s="113" t="s">
        <v>559</v>
      </c>
      <c r="C329" s="150" t="s">
        <v>271</v>
      </c>
      <c r="D329" s="117" t="s">
        <v>580</v>
      </c>
      <c r="E329" s="117" t="s">
        <v>574</v>
      </c>
      <c r="F329" s="117">
        <v>45021</v>
      </c>
      <c r="G329" s="117">
        <v>46022</v>
      </c>
      <c r="H329" s="117">
        <v>50000</v>
      </c>
      <c r="I329" s="117">
        <v>4.3</v>
      </c>
      <c r="J329" s="117">
        <v>45281</v>
      </c>
      <c r="K329" s="117">
        <v>1552.79</v>
      </c>
      <c r="L329" s="113">
        <v>1552.78</v>
      </c>
      <c r="M329" s="113">
        <v>0.01</v>
      </c>
      <c r="N329" s="126"/>
    </row>
    <row r="330" customHeight="1" spans="1:14">
      <c r="A330" s="113">
        <v>326</v>
      </c>
      <c r="B330" s="113" t="s">
        <v>559</v>
      </c>
      <c r="C330" s="150" t="s">
        <v>271</v>
      </c>
      <c r="D330" s="117" t="s">
        <v>571</v>
      </c>
      <c r="E330" s="117" t="s">
        <v>572</v>
      </c>
      <c r="F330" s="117">
        <v>45021</v>
      </c>
      <c r="G330" s="117">
        <v>46022</v>
      </c>
      <c r="H330" s="117">
        <v>50000</v>
      </c>
      <c r="I330" s="117">
        <v>4.3</v>
      </c>
      <c r="J330" s="117">
        <v>45281</v>
      </c>
      <c r="K330" s="117">
        <v>1552.79</v>
      </c>
      <c r="L330" s="113">
        <v>1552.78</v>
      </c>
      <c r="M330" s="113">
        <v>0.01</v>
      </c>
      <c r="N330" s="126"/>
    </row>
    <row r="331" customHeight="1" spans="1:14">
      <c r="A331" s="113">
        <v>327</v>
      </c>
      <c r="B331" s="113" t="s">
        <v>559</v>
      </c>
      <c r="C331" s="150" t="s">
        <v>271</v>
      </c>
      <c r="D331" s="117" t="s">
        <v>569</v>
      </c>
      <c r="E331" s="117" t="s">
        <v>570</v>
      </c>
      <c r="F331" s="117">
        <v>45021</v>
      </c>
      <c r="G331" s="117">
        <v>46022</v>
      </c>
      <c r="H331" s="117">
        <v>50000</v>
      </c>
      <c r="I331" s="117">
        <v>4.3</v>
      </c>
      <c r="J331" s="117">
        <v>45281</v>
      </c>
      <c r="K331" s="117">
        <v>1552.79</v>
      </c>
      <c r="L331" s="113">
        <v>1552.78</v>
      </c>
      <c r="M331" s="113">
        <v>0.01</v>
      </c>
      <c r="N331" s="126"/>
    </row>
    <row r="332" customHeight="1" spans="1:14">
      <c r="A332" s="113">
        <v>328</v>
      </c>
      <c r="B332" s="113" t="s">
        <v>559</v>
      </c>
      <c r="C332" s="150" t="s">
        <v>271</v>
      </c>
      <c r="D332" s="117" t="s">
        <v>575</v>
      </c>
      <c r="E332" s="117" t="s">
        <v>576</v>
      </c>
      <c r="F332" s="117">
        <v>45021</v>
      </c>
      <c r="G332" s="117">
        <v>46022</v>
      </c>
      <c r="H332" s="117">
        <v>50000</v>
      </c>
      <c r="I332" s="117">
        <v>4.3</v>
      </c>
      <c r="J332" s="117">
        <v>45281</v>
      </c>
      <c r="K332" s="117">
        <v>1552.79</v>
      </c>
      <c r="L332" s="113">
        <v>1552.78</v>
      </c>
      <c r="M332" s="113">
        <v>0.01</v>
      </c>
      <c r="N332" s="126"/>
    </row>
    <row r="333" customHeight="1" spans="1:14">
      <c r="A333" s="113">
        <v>329</v>
      </c>
      <c r="B333" s="113" t="s">
        <v>559</v>
      </c>
      <c r="C333" s="150" t="s">
        <v>271</v>
      </c>
      <c r="D333" s="117" t="s">
        <v>567</v>
      </c>
      <c r="E333" s="117" t="s">
        <v>500</v>
      </c>
      <c r="F333" s="117">
        <v>45022</v>
      </c>
      <c r="G333" s="117">
        <v>46022</v>
      </c>
      <c r="H333" s="117">
        <v>50000</v>
      </c>
      <c r="I333" s="117">
        <v>4.3</v>
      </c>
      <c r="J333" s="117">
        <v>45281</v>
      </c>
      <c r="K333" s="117">
        <v>1546.82</v>
      </c>
      <c r="L333" s="113">
        <v>1546.81</v>
      </c>
      <c r="M333" s="113">
        <v>0.01</v>
      </c>
      <c r="N333" s="126"/>
    </row>
    <row r="334" customHeight="1" spans="1:14">
      <c r="A334" s="113">
        <v>330</v>
      </c>
      <c r="B334" s="113" t="s">
        <v>559</v>
      </c>
      <c r="C334" s="150" t="s">
        <v>271</v>
      </c>
      <c r="D334" s="117" t="s">
        <v>578</v>
      </c>
      <c r="E334" s="117" t="s">
        <v>579</v>
      </c>
      <c r="F334" s="117">
        <v>45025</v>
      </c>
      <c r="G334" s="117">
        <v>46022</v>
      </c>
      <c r="H334" s="117">
        <v>50000</v>
      </c>
      <c r="I334" s="117">
        <v>4.3</v>
      </c>
      <c r="J334" s="117">
        <v>45281</v>
      </c>
      <c r="K334" s="117">
        <v>1528.9</v>
      </c>
      <c r="L334" s="113">
        <v>1528.89</v>
      </c>
      <c r="M334" s="113">
        <v>0.01</v>
      </c>
      <c r="N334" s="126"/>
    </row>
    <row r="335" customHeight="1" spans="1:14">
      <c r="A335" s="113">
        <v>331</v>
      </c>
      <c r="B335" s="113" t="s">
        <v>559</v>
      </c>
      <c r="C335" s="150" t="s">
        <v>271</v>
      </c>
      <c r="D335" s="117" t="s">
        <v>624</v>
      </c>
      <c r="E335" s="117" t="s">
        <v>294</v>
      </c>
      <c r="F335" s="117">
        <v>45027</v>
      </c>
      <c r="G335" s="117">
        <v>45757</v>
      </c>
      <c r="H335" s="117">
        <v>50000</v>
      </c>
      <c r="I335" s="117">
        <v>4.3</v>
      </c>
      <c r="J335" s="117">
        <v>45281</v>
      </c>
      <c r="K335" s="117">
        <v>1516.96</v>
      </c>
      <c r="L335" s="113">
        <v>1516.95</v>
      </c>
      <c r="M335" s="113">
        <v>0.01</v>
      </c>
      <c r="N335" s="126"/>
    </row>
    <row r="336" customHeight="1" spans="1:14">
      <c r="A336" s="113">
        <v>332</v>
      </c>
      <c r="B336" s="113" t="s">
        <v>559</v>
      </c>
      <c r="C336" s="150" t="s">
        <v>271</v>
      </c>
      <c r="D336" s="117" t="s">
        <v>581</v>
      </c>
      <c r="E336" s="117" t="s">
        <v>582</v>
      </c>
      <c r="F336" s="117">
        <v>45034</v>
      </c>
      <c r="G336" s="117">
        <v>45927</v>
      </c>
      <c r="H336" s="117">
        <v>50000</v>
      </c>
      <c r="I336" s="117">
        <v>4.3</v>
      </c>
      <c r="J336" s="117">
        <v>45281</v>
      </c>
      <c r="K336" s="117">
        <v>1475.15</v>
      </c>
      <c r="L336" s="113">
        <v>1475.14</v>
      </c>
      <c r="M336" s="113">
        <v>0.01</v>
      </c>
      <c r="N336" s="126"/>
    </row>
    <row r="337" customHeight="1" spans="1:14">
      <c r="A337" s="113">
        <v>333</v>
      </c>
      <c r="B337" s="113" t="s">
        <v>559</v>
      </c>
      <c r="C337" s="150" t="s">
        <v>271</v>
      </c>
      <c r="D337" s="117" t="s">
        <v>573</v>
      </c>
      <c r="E337" s="117" t="s">
        <v>574</v>
      </c>
      <c r="F337" s="117">
        <v>45034</v>
      </c>
      <c r="G337" s="117">
        <v>46022</v>
      </c>
      <c r="H337" s="117">
        <v>50000</v>
      </c>
      <c r="I337" s="117">
        <v>4.3</v>
      </c>
      <c r="J337" s="117">
        <v>45281</v>
      </c>
      <c r="K337" s="117">
        <v>1475.15</v>
      </c>
      <c r="L337" s="113">
        <v>1475.14</v>
      </c>
      <c r="M337" s="113">
        <v>0.01</v>
      </c>
      <c r="N337" s="126"/>
    </row>
    <row r="338" customHeight="1" spans="1:14">
      <c r="A338" s="113">
        <v>334</v>
      </c>
      <c r="B338" s="113" t="s">
        <v>559</v>
      </c>
      <c r="C338" s="150" t="s">
        <v>271</v>
      </c>
      <c r="D338" s="117" t="s">
        <v>625</v>
      </c>
      <c r="E338" s="117" t="s">
        <v>495</v>
      </c>
      <c r="F338" s="117">
        <v>45079</v>
      </c>
      <c r="G338" s="117">
        <v>46023</v>
      </c>
      <c r="H338" s="117">
        <v>50000</v>
      </c>
      <c r="I338" s="117">
        <v>4.3</v>
      </c>
      <c r="J338" s="117">
        <v>45281</v>
      </c>
      <c r="K338" s="117">
        <v>1206.4</v>
      </c>
      <c r="L338" s="113">
        <v>1206.39</v>
      </c>
      <c r="M338" s="113">
        <v>0.01</v>
      </c>
      <c r="N338" s="126"/>
    </row>
    <row r="339" customHeight="1" spans="1:14">
      <c r="A339" s="113">
        <v>335</v>
      </c>
      <c r="B339" s="113" t="s">
        <v>559</v>
      </c>
      <c r="C339" s="150" t="s">
        <v>271</v>
      </c>
      <c r="D339" s="117" t="s">
        <v>565</v>
      </c>
      <c r="E339" s="117" t="s">
        <v>566</v>
      </c>
      <c r="F339" s="117">
        <v>45176</v>
      </c>
      <c r="G339" s="117">
        <v>45897</v>
      </c>
      <c r="H339" s="117">
        <v>50000</v>
      </c>
      <c r="I339" s="117">
        <v>4.2</v>
      </c>
      <c r="J339" s="117">
        <v>45281</v>
      </c>
      <c r="K339" s="117">
        <v>612.5</v>
      </c>
      <c r="L339" s="113">
        <v>612.49</v>
      </c>
      <c r="M339" s="113">
        <v>0.01</v>
      </c>
      <c r="N339" s="126"/>
    </row>
    <row r="340" customHeight="1" spans="1:14">
      <c r="A340" s="113">
        <v>336</v>
      </c>
      <c r="B340" s="113" t="s">
        <v>559</v>
      </c>
      <c r="C340" s="150" t="s">
        <v>271</v>
      </c>
      <c r="D340" s="117" t="s">
        <v>563</v>
      </c>
      <c r="E340" s="117" t="s">
        <v>564</v>
      </c>
      <c r="F340" s="117">
        <v>45176</v>
      </c>
      <c r="G340" s="117">
        <v>45897</v>
      </c>
      <c r="H340" s="117">
        <v>50000</v>
      </c>
      <c r="I340" s="117">
        <v>4.2</v>
      </c>
      <c r="J340" s="117">
        <v>45281</v>
      </c>
      <c r="K340" s="117">
        <v>612.5</v>
      </c>
      <c r="L340" s="113">
        <v>612.49</v>
      </c>
      <c r="M340" s="113">
        <v>0.01</v>
      </c>
      <c r="N340" s="126"/>
    </row>
    <row r="341" customHeight="1" spans="1:14">
      <c r="A341" s="113">
        <v>337</v>
      </c>
      <c r="B341" s="113" t="s">
        <v>559</v>
      </c>
      <c r="C341" s="150" t="s">
        <v>271</v>
      </c>
      <c r="D341" s="117" t="s">
        <v>560</v>
      </c>
      <c r="E341" s="117" t="s">
        <v>561</v>
      </c>
      <c r="F341" s="117">
        <v>45176</v>
      </c>
      <c r="G341" s="117">
        <v>45897</v>
      </c>
      <c r="H341" s="117">
        <v>50000</v>
      </c>
      <c r="I341" s="117">
        <v>4.2</v>
      </c>
      <c r="J341" s="117">
        <v>45281</v>
      </c>
      <c r="K341" s="117">
        <v>612.5</v>
      </c>
      <c r="L341" s="113">
        <v>612.49</v>
      </c>
      <c r="M341" s="113">
        <v>0.01</v>
      </c>
      <c r="N341" s="126"/>
    </row>
    <row r="342" customHeight="1" spans="1:14">
      <c r="A342" s="113">
        <v>338</v>
      </c>
      <c r="B342" s="113" t="s">
        <v>559</v>
      </c>
      <c r="C342" s="150" t="s">
        <v>271</v>
      </c>
      <c r="D342" s="117" t="s">
        <v>585</v>
      </c>
      <c r="E342" s="117" t="s">
        <v>586</v>
      </c>
      <c r="F342" s="117">
        <v>45253</v>
      </c>
      <c r="G342" s="117">
        <v>45983</v>
      </c>
      <c r="H342" s="117">
        <v>50000</v>
      </c>
      <c r="I342" s="117">
        <v>4.2</v>
      </c>
      <c r="J342" s="117">
        <v>45281</v>
      </c>
      <c r="K342" s="117">
        <v>163.34</v>
      </c>
      <c r="L342" s="113">
        <v>163.33</v>
      </c>
      <c r="M342" s="113">
        <v>0.01</v>
      </c>
      <c r="N342" s="126"/>
    </row>
    <row r="343" customHeight="1" spans="1:14">
      <c r="A343" s="150"/>
      <c r="B343" s="170" t="s">
        <v>626</v>
      </c>
      <c r="C343" s="150"/>
      <c r="D343" s="150"/>
      <c r="E343" s="156"/>
      <c r="F343" s="150"/>
      <c r="G343" s="150"/>
      <c r="H343" s="150"/>
      <c r="I343" s="150"/>
      <c r="J343" s="150"/>
      <c r="K343" s="167">
        <f>SUM(K5:K342)</f>
        <v>422364.89</v>
      </c>
      <c r="L343" s="167">
        <f>SUM(L5:L342)</f>
        <v>421718.58</v>
      </c>
      <c r="M343" s="167">
        <f>SUM(M5:M342)</f>
        <v>646.309999999993</v>
      </c>
      <c r="N343" s="171"/>
    </row>
  </sheetData>
  <sortState ref="A4:J50">
    <sortCondition ref="C4:C50"/>
  </sortState>
  <mergeCells count="3">
    <mergeCell ref="A1:B1"/>
    <mergeCell ref="A2:M2"/>
    <mergeCell ref="B3:K3"/>
  </mergeCells>
  <printOptions horizontalCentered="1"/>
  <pageMargins left="0.0777777777777778" right="0.0777777777777778" top="0.0777777777777778" bottom="0.077777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0"/>
  <sheetViews>
    <sheetView topLeftCell="A334" workbookViewId="0">
      <selection activeCell="E356" sqref="E356"/>
    </sheetView>
  </sheetViews>
  <sheetFormatPr defaultColWidth="9" defaultRowHeight="18" customHeight="1"/>
  <cols>
    <col min="1" max="1" width="4.75" style="102" customWidth="1"/>
    <col min="2" max="2" width="10.75" style="103" customWidth="1"/>
    <col min="3" max="3" width="10.75" style="102" customWidth="1"/>
    <col min="4" max="4" width="9.625" style="102" customWidth="1"/>
    <col min="5" max="5" width="20.625" style="104" customWidth="1"/>
    <col min="6" max="7" width="11.5" style="102" customWidth="1"/>
    <col min="8" max="8" width="10.375" style="102" customWidth="1"/>
    <col min="9" max="9" width="7.5" style="102" customWidth="1"/>
    <col min="10" max="10" width="11.25" style="102" customWidth="1"/>
    <col min="11" max="11" width="10.25" style="105" customWidth="1"/>
    <col min="12" max="12" width="9.25" style="99" customWidth="1"/>
    <col min="13" max="13" width="13.875" style="99" customWidth="1"/>
    <col min="14" max="14" width="12.75" style="106" customWidth="1"/>
    <col min="15" max="16384" width="9" style="99"/>
  </cols>
  <sheetData>
    <row r="1" s="99" customFormat="1" customHeight="1" spans="1:14">
      <c r="A1" s="107" t="s">
        <v>0</v>
      </c>
      <c r="B1" s="107"/>
      <c r="C1" s="102"/>
      <c r="D1" s="102"/>
      <c r="E1" s="104"/>
      <c r="F1" s="102"/>
      <c r="G1" s="102"/>
      <c r="H1" s="102"/>
      <c r="I1" s="102"/>
      <c r="J1" s="102"/>
      <c r="K1" s="105"/>
      <c r="N1" s="106"/>
    </row>
    <row r="2" s="99" customFormat="1" customHeight="1" spans="1:14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6"/>
    </row>
    <row r="3" s="99" customFormat="1" customHeight="1" spans="1:14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21"/>
      <c r="M3" s="99" t="s">
        <v>2</v>
      </c>
      <c r="N3" s="106"/>
    </row>
    <row r="4" s="99" customFormat="1" customHeight="1" spans="1:14">
      <c r="A4" s="84" t="s">
        <v>3</v>
      </c>
      <c r="B4" s="111" t="s">
        <v>4</v>
      </c>
      <c r="C4" s="84" t="s">
        <v>5</v>
      </c>
      <c r="D4" s="84" t="s">
        <v>6</v>
      </c>
      <c r="E4" s="112" t="s">
        <v>7</v>
      </c>
      <c r="F4" s="84" t="s">
        <v>8</v>
      </c>
      <c r="G4" s="84" t="s">
        <v>9</v>
      </c>
      <c r="H4" s="84" t="s">
        <v>10</v>
      </c>
      <c r="I4" s="84" t="s">
        <v>11</v>
      </c>
      <c r="J4" s="84" t="s">
        <v>12</v>
      </c>
      <c r="K4" s="122" t="s">
        <v>13</v>
      </c>
      <c r="L4" s="84" t="s">
        <v>14</v>
      </c>
      <c r="M4" s="84" t="s">
        <v>15</v>
      </c>
      <c r="N4" s="84" t="s">
        <v>16</v>
      </c>
    </row>
    <row r="5" s="100" customFormat="1" customHeight="1" outlineLevel="2" spans="1:14">
      <c r="A5" s="113">
        <v>1</v>
      </c>
      <c r="B5" s="113" t="s">
        <v>17</v>
      </c>
      <c r="C5" s="113" t="s">
        <v>18</v>
      </c>
      <c r="D5" s="113" t="s">
        <v>19</v>
      </c>
      <c r="E5" s="113" t="s">
        <v>627</v>
      </c>
      <c r="F5" s="114">
        <v>44827</v>
      </c>
      <c r="G5" s="115">
        <v>45922</v>
      </c>
      <c r="H5" s="113">
        <v>50000</v>
      </c>
      <c r="I5" s="113">
        <v>4.3</v>
      </c>
      <c r="J5" s="123">
        <v>45281</v>
      </c>
      <c r="K5" s="124">
        <v>2179.87</v>
      </c>
      <c r="L5" s="125">
        <v>2179.86</v>
      </c>
      <c r="M5" s="113">
        <v>0.01</v>
      </c>
      <c r="N5" s="126"/>
    </row>
    <row r="6" s="100" customFormat="1" customHeight="1" outlineLevel="2" spans="1:14">
      <c r="A6" s="113">
        <v>2</v>
      </c>
      <c r="B6" s="113" t="s">
        <v>17</v>
      </c>
      <c r="C6" s="113" t="s">
        <v>18</v>
      </c>
      <c r="D6" s="113" t="s">
        <v>21</v>
      </c>
      <c r="E6" s="113" t="s">
        <v>628</v>
      </c>
      <c r="F6" s="114">
        <v>45072</v>
      </c>
      <c r="G6" s="115">
        <v>45437</v>
      </c>
      <c r="H6" s="113">
        <v>50000</v>
      </c>
      <c r="I6" s="113">
        <v>3.65</v>
      </c>
      <c r="J6" s="123">
        <v>45281</v>
      </c>
      <c r="K6" s="124">
        <v>1059.53</v>
      </c>
      <c r="L6" s="125">
        <v>1059.51</v>
      </c>
      <c r="M6" s="113">
        <v>0.02</v>
      </c>
      <c r="N6" s="126"/>
    </row>
    <row r="7" s="100" customFormat="1" customHeight="1" outlineLevel="2" spans="1:14">
      <c r="A7" s="113">
        <v>3</v>
      </c>
      <c r="B7" s="113" t="s">
        <v>17</v>
      </c>
      <c r="C7" s="113" t="s">
        <v>18</v>
      </c>
      <c r="D7" s="113" t="s">
        <v>23</v>
      </c>
      <c r="E7" s="113" t="s">
        <v>629</v>
      </c>
      <c r="F7" s="114">
        <v>45072</v>
      </c>
      <c r="G7" s="115">
        <v>45437</v>
      </c>
      <c r="H7" s="113">
        <v>25000</v>
      </c>
      <c r="I7" s="113">
        <v>3.65</v>
      </c>
      <c r="J7" s="123">
        <v>45281</v>
      </c>
      <c r="K7" s="124">
        <v>529.77</v>
      </c>
      <c r="L7" s="125">
        <v>529.76</v>
      </c>
      <c r="M7" s="113">
        <v>0.01</v>
      </c>
      <c r="N7" s="126"/>
    </row>
    <row r="8" s="100" customFormat="1" customHeight="1" outlineLevel="2" spans="1:14">
      <c r="A8" s="113">
        <v>4</v>
      </c>
      <c r="B8" s="113" t="s">
        <v>17</v>
      </c>
      <c r="C8" s="113" t="s">
        <v>18</v>
      </c>
      <c r="D8" s="113" t="s">
        <v>25</v>
      </c>
      <c r="E8" s="113" t="s">
        <v>630</v>
      </c>
      <c r="F8" s="114">
        <v>44827</v>
      </c>
      <c r="G8" s="115">
        <v>45922</v>
      </c>
      <c r="H8" s="113">
        <v>50000</v>
      </c>
      <c r="I8" s="113">
        <v>4.3</v>
      </c>
      <c r="J8" s="123">
        <v>45281</v>
      </c>
      <c r="K8" s="124">
        <v>2179.87</v>
      </c>
      <c r="L8" s="125">
        <v>2179.86</v>
      </c>
      <c r="M8" s="113">
        <v>0.01</v>
      </c>
      <c r="N8" s="126"/>
    </row>
    <row r="9" s="100" customFormat="1" customHeight="1" outlineLevel="2" spans="1:14">
      <c r="A9" s="113">
        <v>5</v>
      </c>
      <c r="B9" s="113" t="s">
        <v>17</v>
      </c>
      <c r="C9" s="113" t="s">
        <v>18</v>
      </c>
      <c r="D9" s="113" t="s">
        <v>27</v>
      </c>
      <c r="E9" s="113" t="s">
        <v>631</v>
      </c>
      <c r="F9" s="114">
        <v>45035</v>
      </c>
      <c r="G9" s="115">
        <v>45400</v>
      </c>
      <c r="H9" s="113">
        <v>50000</v>
      </c>
      <c r="I9" s="113">
        <v>3.65</v>
      </c>
      <c r="J9" s="123">
        <v>45281</v>
      </c>
      <c r="K9" s="124">
        <v>1247.1</v>
      </c>
      <c r="L9" s="125">
        <v>1247.08</v>
      </c>
      <c r="M9" s="113">
        <v>0.02</v>
      </c>
      <c r="N9" s="126"/>
    </row>
    <row r="10" s="101" customFormat="1" customHeight="1" outlineLevel="2" spans="1:14">
      <c r="A10" s="113">
        <v>6</v>
      </c>
      <c r="B10" s="113" t="s">
        <v>17</v>
      </c>
      <c r="C10" s="113" t="s">
        <v>18</v>
      </c>
      <c r="D10" s="113" t="s">
        <v>29</v>
      </c>
      <c r="E10" s="113" t="s">
        <v>632</v>
      </c>
      <c r="F10" s="114">
        <v>45022</v>
      </c>
      <c r="G10" s="115">
        <v>45387</v>
      </c>
      <c r="H10" s="113">
        <v>40000</v>
      </c>
      <c r="I10" s="113">
        <v>3.65</v>
      </c>
      <c r="J10" s="123">
        <v>45281</v>
      </c>
      <c r="K10" s="124">
        <v>1050.4</v>
      </c>
      <c r="L10" s="125">
        <v>1050.39</v>
      </c>
      <c r="M10" s="113">
        <v>0.01</v>
      </c>
      <c r="N10" s="127"/>
    </row>
    <row r="11" s="101" customFormat="1" customHeight="1" outlineLevel="2" spans="1:14">
      <c r="A11" s="113">
        <v>7</v>
      </c>
      <c r="B11" s="113" t="s">
        <v>17</v>
      </c>
      <c r="C11" s="113" t="s">
        <v>18</v>
      </c>
      <c r="D11" s="113" t="s">
        <v>31</v>
      </c>
      <c r="E11" s="113" t="s">
        <v>633</v>
      </c>
      <c r="F11" s="114">
        <v>44827</v>
      </c>
      <c r="G11" s="115">
        <v>45922</v>
      </c>
      <c r="H11" s="113">
        <v>50000</v>
      </c>
      <c r="I11" s="113">
        <v>4.3</v>
      </c>
      <c r="J11" s="123">
        <v>45281</v>
      </c>
      <c r="K11" s="124">
        <v>2179.87</v>
      </c>
      <c r="L11" s="125">
        <v>2179.86</v>
      </c>
      <c r="M11" s="113">
        <v>0.01</v>
      </c>
      <c r="N11" s="127"/>
    </row>
    <row r="12" s="99" customFormat="1" customHeight="1" outlineLevel="2" spans="1:14">
      <c r="A12" s="113">
        <v>8</v>
      </c>
      <c r="B12" s="113" t="s">
        <v>17</v>
      </c>
      <c r="C12" s="113" t="s">
        <v>18</v>
      </c>
      <c r="D12" s="113" t="s">
        <v>33</v>
      </c>
      <c r="E12" s="113" t="s">
        <v>634</v>
      </c>
      <c r="F12" s="114">
        <v>44827</v>
      </c>
      <c r="G12" s="115">
        <v>45922</v>
      </c>
      <c r="H12" s="113">
        <v>50000</v>
      </c>
      <c r="I12" s="113">
        <v>4.3</v>
      </c>
      <c r="J12" s="123">
        <v>45281</v>
      </c>
      <c r="K12" s="124">
        <v>2179.87</v>
      </c>
      <c r="L12" s="125">
        <v>2179.86</v>
      </c>
      <c r="M12" s="113">
        <v>0.01</v>
      </c>
      <c r="N12" s="126"/>
    </row>
    <row r="13" s="99" customFormat="1" customHeight="1" outlineLevel="2" spans="1:14">
      <c r="A13" s="113">
        <v>9</v>
      </c>
      <c r="B13" s="113" t="s">
        <v>17</v>
      </c>
      <c r="C13" s="113" t="s">
        <v>35</v>
      </c>
      <c r="D13" s="113" t="s">
        <v>36</v>
      </c>
      <c r="E13" s="113" t="s">
        <v>635</v>
      </c>
      <c r="F13" s="114">
        <v>44824</v>
      </c>
      <c r="G13" s="115">
        <v>45919</v>
      </c>
      <c r="H13" s="113">
        <v>50000</v>
      </c>
      <c r="I13" s="113">
        <v>4.3</v>
      </c>
      <c r="J13" s="123">
        <v>45281</v>
      </c>
      <c r="K13" s="124">
        <v>2179.87</v>
      </c>
      <c r="L13" s="125">
        <v>2179.86</v>
      </c>
      <c r="M13" s="113">
        <v>0.01</v>
      </c>
      <c r="N13" s="126"/>
    </row>
    <row r="14" s="99" customFormat="1" customHeight="1" outlineLevel="2" spans="1:14">
      <c r="A14" s="113">
        <v>10</v>
      </c>
      <c r="B14" s="113" t="s">
        <v>17</v>
      </c>
      <c r="C14" s="113" t="s">
        <v>18</v>
      </c>
      <c r="D14" s="113" t="s">
        <v>38</v>
      </c>
      <c r="E14" s="113" t="s">
        <v>636</v>
      </c>
      <c r="F14" s="114">
        <v>44827</v>
      </c>
      <c r="G14" s="115">
        <v>45922</v>
      </c>
      <c r="H14" s="113">
        <v>50000</v>
      </c>
      <c r="I14" s="113">
        <v>4.3</v>
      </c>
      <c r="J14" s="123">
        <v>45281</v>
      </c>
      <c r="K14" s="124">
        <v>2179.87</v>
      </c>
      <c r="L14" s="125">
        <v>2179.86</v>
      </c>
      <c r="M14" s="113">
        <v>0.01</v>
      </c>
      <c r="N14" s="126"/>
    </row>
    <row r="15" s="99" customFormat="1" customHeight="1" outlineLevel="2" spans="1:14">
      <c r="A15" s="113">
        <v>11</v>
      </c>
      <c r="B15" s="113" t="s">
        <v>17</v>
      </c>
      <c r="C15" s="113" t="s">
        <v>18</v>
      </c>
      <c r="D15" s="113" t="s">
        <v>40</v>
      </c>
      <c r="E15" s="113" t="s">
        <v>637</v>
      </c>
      <c r="F15" s="114">
        <v>45012</v>
      </c>
      <c r="G15" s="115">
        <v>45377</v>
      </c>
      <c r="H15" s="113">
        <v>50000</v>
      </c>
      <c r="I15" s="113">
        <v>3.65</v>
      </c>
      <c r="J15" s="123">
        <v>45281</v>
      </c>
      <c r="K15" s="124">
        <v>1363.69</v>
      </c>
      <c r="L15" s="125">
        <v>1363.68</v>
      </c>
      <c r="M15" s="113">
        <v>0.01</v>
      </c>
      <c r="N15" s="126"/>
    </row>
    <row r="16" s="99" customFormat="1" customHeight="1" outlineLevel="2" spans="1:14">
      <c r="A16" s="113">
        <v>12</v>
      </c>
      <c r="B16" s="113" t="s">
        <v>17</v>
      </c>
      <c r="C16" s="113" t="s">
        <v>18</v>
      </c>
      <c r="D16" s="113" t="s">
        <v>42</v>
      </c>
      <c r="E16" s="113" t="s">
        <v>638</v>
      </c>
      <c r="F16" s="114">
        <v>44827</v>
      </c>
      <c r="G16" s="115">
        <v>45922</v>
      </c>
      <c r="H16" s="113">
        <v>40000</v>
      </c>
      <c r="I16" s="113">
        <v>4.3</v>
      </c>
      <c r="J16" s="123">
        <v>45281</v>
      </c>
      <c r="K16" s="124">
        <v>1743.9</v>
      </c>
      <c r="L16" s="125">
        <v>1743.89</v>
      </c>
      <c r="M16" s="113">
        <v>0.01</v>
      </c>
      <c r="N16" s="126"/>
    </row>
    <row r="17" s="99" customFormat="1" customHeight="1" outlineLevel="2" spans="1:14">
      <c r="A17" s="113">
        <v>13</v>
      </c>
      <c r="B17" s="113" t="s">
        <v>17</v>
      </c>
      <c r="C17" s="113" t="s">
        <v>18</v>
      </c>
      <c r="D17" s="113" t="s">
        <v>44</v>
      </c>
      <c r="E17" s="113" t="s">
        <v>639</v>
      </c>
      <c r="F17" s="114">
        <v>45036</v>
      </c>
      <c r="G17" s="115">
        <v>45401</v>
      </c>
      <c r="H17" s="113">
        <v>50000</v>
      </c>
      <c r="I17" s="113">
        <v>3.65</v>
      </c>
      <c r="J17" s="123">
        <v>45281</v>
      </c>
      <c r="K17" s="124">
        <v>1242.03</v>
      </c>
      <c r="L17" s="125">
        <v>1242.01</v>
      </c>
      <c r="M17" s="113">
        <v>0.02</v>
      </c>
      <c r="N17" s="126"/>
    </row>
    <row r="18" s="99" customFormat="1" customHeight="1" outlineLevel="2" spans="1:14">
      <c r="A18" s="113">
        <v>14</v>
      </c>
      <c r="B18" s="113" t="s">
        <v>17</v>
      </c>
      <c r="C18" s="113" t="s">
        <v>35</v>
      </c>
      <c r="D18" s="113" t="s">
        <v>45</v>
      </c>
      <c r="E18" s="113" t="s">
        <v>640</v>
      </c>
      <c r="F18" s="114">
        <v>44827</v>
      </c>
      <c r="G18" s="115">
        <v>45922</v>
      </c>
      <c r="H18" s="113">
        <v>50000</v>
      </c>
      <c r="I18" s="113">
        <v>4.3</v>
      </c>
      <c r="J18" s="123">
        <v>45281</v>
      </c>
      <c r="K18" s="124">
        <v>2179.87</v>
      </c>
      <c r="L18" s="125">
        <v>2179.86</v>
      </c>
      <c r="M18" s="113">
        <v>0.01</v>
      </c>
      <c r="N18" s="126"/>
    </row>
    <row r="19" s="99" customFormat="1" customHeight="1" outlineLevel="2" spans="1:14">
      <c r="A19" s="113">
        <v>15</v>
      </c>
      <c r="B19" s="113" t="s">
        <v>17</v>
      </c>
      <c r="C19" s="113" t="s">
        <v>18</v>
      </c>
      <c r="D19" s="113" t="s">
        <v>46</v>
      </c>
      <c r="E19" s="113" t="s">
        <v>641</v>
      </c>
      <c r="F19" s="114">
        <v>45022</v>
      </c>
      <c r="G19" s="115">
        <v>45387</v>
      </c>
      <c r="H19" s="113">
        <v>40000</v>
      </c>
      <c r="I19" s="113">
        <v>3.65</v>
      </c>
      <c r="J19" s="123">
        <v>45281</v>
      </c>
      <c r="K19" s="128">
        <v>1050.4</v>
      </c>
      <c r="L19" s="125">
        <v>1050.39</v>
      </c>
      <c r="M19" s="113">
        <v>0.01</v>
      </c>
      <c r="N19" s="126"/>
    </row>
    <row r="20" s="99" customFormat="1" customHeight="1" outlineLevel="2" spans="1:14">
      <c r="A20" s="113">
        <v>16</v>
      </c>
      <c r="B20" s="113" t="s">
        <v>17</v>
      </c>
      <c r="C20" s="113" t="s">
        <v>18</v>
      </c>
      <c r="D20" s="113" t="s">
        <v>48</v>
      </c>
      <c r="E20" s="113" t="s">
        <v>642</v>
      </c>
      <c r="F20" s="114">
        <v>45012</v>
      </c>
      <c r="G20" s="115">
        <v>45377</v>
      </c>
      <c r="H20" s="113">
        <v>50000</v>
      </c>
      <c r="I20" s="113">
        <v>3.65</v>
      </c>
      <c r="J20" s="123">
        <v>45281</v>
      </c>
      <c r="K20" s="128">
        <v>1363.69</v>
      </c>
      <c r="L20" s="125">
        <v>1363.68</v>
      </c>
      <c r="M20" s="113">
        <v>0.01</v>
      </c>
      <c r="N20" s="126"/>
    </row>
    <row r="21" s="99" customFormat="1" customHeight="1" outlineLevel="2" spans="1:14">
      <c r="A21" s="113">
        <v>17</v>
      </c>
      <c r="B21" s="113" t="s">
        <v>17</v>
      </c>
      <c r="C21" s="113" t="s">
        <v>35</v>
      </c>
      <c r="D21" s="113" t="s">
        <v>50</v>
      </c>
      <c r="E21" s="113" t="s">
        <v>643</v>
      </c>
      <c r="F21" s="114">
        <v>45000</v>
      </c>
      <c r="G21" s="115">
        <v>45365</v>
      </c>
      <c r="H21" s="113">
        <v>40000</v>
      </c>
      <c r="I21" s="113">
        <v>3.65</v>
      </c>
      <c r="J21" s="123">
        <v>45281</v>
      </c>
      <c r="K21" s="128">
        <v>1139.62</v>
      </c>
      <c r="L21" s="125">
        <v>1139.61</v>
      </c>
      <c r="M21" s="113">
        <v>0.01</v>
      </c>
      <c r="N21" s="126"/>
    </row>
    <row r="22" s="99" customFormat="1" customHeight="1" outlineLevel="2" spans="1:14">
      <c r="A22" s="113">
        <v>18</v>
      </c>
      <c r="B22" s="113" t="s">
        <v>17</v>
      </c>
      <c r="C22" s="113" t="s">
        <v>18</v>
      </c>
      <c r="D22" s="113" t="s">
        <v>52</v>
      </c>
      <c r="E22" s="113" t="s">
        <v>644</v>
      </c>
      <c r="F22" s="114">
        <v>44827</v>
      </c>
      <c r="G22" s="115">
        <v>45922</v>
      </c>
      <c r="H22" s="113">
        <v>50000</v>
      </c>
      <c r="I22" s="113">
        <v>4.3</v>
      </c>
      <c r="J22" s="123">
        <v>45281</v>
      </c>
      <c r="K22" s="124">
        <v>2179.87</v>
      </c>
      <c r="L22" s="125">
        <v>2179.86</v>
      </c>
      <c r="M22" s="113">
        <v>0.01</v>
      </c>
      <c r="N22" s="126"/>
    </row>
    <row r="23" s="99" customFormat="1" customHeight="1" outlineLevel="2" spans="1:14">
      <c r="A23" s="113">
        <v>19</v>
      </c>
      <c r="B23" s="113" t="s">
        <v>17</v>
      </c>
      <c r="C23" s="113" t="s">
        <v>18</v>
      </c>
      <c r="D23" s="113" t="s">
        <v>54</v>
      </c>
      <c r="E23" s="113" t="s">
        <v>645</v>
      </c>
      <c r="F23" s="114">
        <v>44827</v>
      </c>
      <c r="G23" s="115">
        <v>45922</v>
      </c>
      <c r="H23" s="113">
        <v>35000</v>
      </c>
      <c r="I23" s="113">
        <v>4.3</v>
      </c>
      <c r="J23" s="123">
        <v>45281</v>
      </c>
      <c r="K23" s="128">
        <v>1525.91</v>
      </c>
      <c r="L23" s="125">
        <v>1525.9</v>
      </c>
      <c r="M23" s="113">
        <v>0.01</v>
      </c>
      <c r="N23" s="126"/>
    </row>
    <row r="24" s="99" customFormat="1" customHeight="1" outlineLevel="2" spans="1:14">
      <c r="A24" s="113">
        <v>20</v>
      </c>
      <c r="B24" s="113" t="s">
        <v>17</v>
      </c>
      <c r="C24" s="113" t="s">
        <v>18</v>
      </c>
      <c r="D24" s="113" t="s">
        <v>55</v>
      </c>
      <c r="E24" s="113" t="s">
        <v>646</v>
      </c>
      <c r="F24" s="114">
        <v>44827</v>
      </c>
      <c r="G24" s="115">
        <v>45922</v>
      </c>
      <c r="H24" s="113">
        <v>50000</v>
      </c>
      <c r="I24" s="113">
        <v>4.3</v>
      </c>
      <c r="J24" s="123">
        <v>45281</v>
      </c>
      <c r="K24" s="124">
        <v>2179.87</v>
      </c>
      <c r="L24" s="125">
        <v>2179.86</v>
      </c>
      <c r="M24" s="113">
        <v>0.01</v>
      </c>
      <c r="N24" s="126"/>
    </row>
    <row r="25" s="99" customFormat="1" customHeight="1" outlineLevel="1" spans="1:14">
      <c r="A25" s="113"/>
      <c r="B25" s="116" t="s">
        <v>647</v>
      </c>
      <c r="C25" s="113"/>
      <c r="D25" s="113"/>
      <c r="E25" s="113"/>
      <c r="F25" s="114"/>
      <c r="G25" s="115"/>
      <c r="H25" s="113"/>
      <c r="I25" s="113"/>
      <c r="J25" s="123"/>
      <c r="K25" s="124">
        <f>SUBTOTAL(9,K5:K24)</f>
        <v>32934.87</v>
      </c>
      <c r="L25" s="125">
        <f>SUBTOTAL(9,L5:L24)</f>
        <v>32934.64</v>
      </c>
      <c r="M25" s="113">
        <f>SUBTOTAL(9,M5:M24)</f>
        <v>0.23</v>
      </c>
      <c r="N25" s="126"/>
    </row>
    <row r="26" s="99" customFormat="1" customHeight="1" outlineLevel="2" spans="1:14">
      <c r="A26" s="113">
        <v>21</v>
      </c>
      <c r="B26" s="113" t="s">
        <v>56</v>
      </c>
      <c r="C26" s="113" t="s">
        <v>57</v>
      </c>
      <c r="D26" s="117" t="s">
        <v>58</v>
      </c>
      <c r="E26" s="172" t="s">
        <v>648</v>
      </c>
      <c r="F26" s="117" t="s">
        <v>60</v>
      </c>
      <c r="G26" s="117" t="s">
        <v>61</v>
      </c>
      <c r="H26" s="118">
        <v>50000</v>
      </c>
      <c r="I26" s="129" t="s">
        <v>62</v>
      </c>
      <c r="J26" s="117" t="s">
        <v>63</v>
      </c>
      <c r="K26" s="129">
        <v>2205.21</v>
      </c>
      <c r="L26" s="129">
        <v>2205.2</v>
      </c>
      <c r="M26" s="130">
        <v>0.01</v>
      </c>
      <c r="N26" s="126"/>
    </row>
    <row r="27" s="99" customFormat="1" customHeight="1" outlineLevel="2" spans="1:14">
      <c r="A27" s="113">
        <v>22</v>
      </c>
      <c r="B27" s="113" t="s">
        <v>56</v>
      </c>
      <c r="C27" s="113" t="s">
        <v>57</v>
      </c>
      <c r="D27" s="119" t="s">
        <v>64</v>
      </c>
      <c r="E27" s="119" t="s">
        <v>649</v>
      </c>
      <c r="F27" s="119" t="s">
        <v>66</v>
      </c>
      <c r="G27" s="119" t="s">
        <v>67</v>
      </c>
      <c r="H27" s="120">
        <v>50000</v>
      </c>
      <c r="I27" s="120">
        <v>4.3</v>
      </c>
      <c r="J27" s="131" t="s">
        <v>68</v>
      </c>
      <c r="K27" s="132">
        <v>1415.43</v>
      </c>
      <c r="L27" s="129">
        <v>1415.42</v>
      </c>
      <c r="M27" s="130">
        <v>0.01</v>
      </c>
      <c r="N27" s="126"/>
    </row>
    <row r="28" s="99" customFormat="1" customHeight="1" outlineLevel="2" spans="1:14">
      <c r="A28" s="113">
        <v>23</v>
      </c>
      <c r="B28" s="113" t="s">
        <v>56</v>
      </c>
      <c r="C28" s="113" t="s">
        <v>57</v>
      </c>
      <c r="D28" s="117" t="s">
        <v>69</v>
      </c>
      <c r="E28" s="117" t="s">
        <v>650</v>
      </c>
      <c r="F28" s="117" t="s">
        <v>71</v>
      </c>
      <c r="G28" s="117" t="s">
        <v>72</v>
      </c>
      <c r="H28" s="118">
        <v>29770</v>
      </c>
      <c r="I28" s="118">
        <v>4.35</v>
      </c>
      <c r="J28" s="133" t="s">
        <v>68</v>
      </c>
      <c r="K28" s="132">
        <v>1312.99</v>
      </c>
      <c r="L28" s="132">
        <v>1312.98</v>
      </c>
      <c r="M28" s="130">
        <v>0.01</v>
      </c>
      <c r="N28" s="126"/>
    </row>
    <row r="29" s="99" customFormat="1" customHeight="1" outlineLevel="2" spans="1:14">
      <c r="A29" s="113">
        <v>24</v>
      </c>
      <c r="B29" s="113" t="s">
        <v>56</v>
      </c>
      <c r="C29" s="113" t="s">
        <v>57</v>
      </c>
      <c r="D29" s="117" t="s">
        <v>73</v>
      </c>
      <c r="E29" s="117" t="s">
        <v>651</v>
      </c>
      <c r="F29" s="117" t="s">
        <v>75</v>
      </c>
      <c r="G29" s="117" t="s">
        <v>76</v>
      </c>
      <c r="H29" s="118">
        <v>20000</v>
      </c>
      <c r="I29" s="118">
        <v>4.3</v>
      </c>
      <c r="J29" s="133" t="s">
        <v>68</v>
      </c>
      <c r="K29" s="132">
        <v>871.95</v>
      </c>
      <c r="L29" s="132">
        <v>871.94</v>
      </c>
      <c r="M29" s="130">
        <v>0.01</v>
      </c>
      <c r="N29" s="126"/>
    </row>
    <row r="30" s="99" customFormat="1" customHeight="1" outlineLevel="2" spans="1:14">
      <c r="A30" s="113">
        <v>25</v>
      </c>
      <c r="B30" s="113" t="s">
        <v>56</v>
      </c>
      <c r="C30" s="113" t="s">
        <v>57</v>
      </c>
      <c r="D30" s="117" t="s">
        <v>77</v>
      </c>
      <c r="E30" s="117" t="s">
        <v>652</v>
      </c>
      <c r="F30" s="117" t="s">
        <v>75</v>
      </c>
      <c r="G30" s="117" t="s">
        <v>79</v>
      </c>
      <c r="H30" s="118">
        <v>20000</v>
      </c>
      <c r="I30" s="118">
        <v>4.3</v>
      </c>
      <c r="J30" s="133" t="s">
        <v>68</v>
      </c>
      <c r="K30" s="132">
        <v>871.95</v>
      </c>
      <c r="L30" s="132">
        <v>871.94</v>
      </c>
      <c r="M30" s="130">
        <v>0.01</v>
      </c>
      <c r="N30" s="126"/>
    </row>
    <row r="31" s="99" customFormat="1" customHeight="1" outlineLevel="2" spans="1:14">
      <c r="A31" s="113">
        <v>26</v>
      </c>
      <c r="B31" s="113" t="s">
        <v>56</v>
      </c>
      <c r="C31" s="113" t="s">
        <v>57</v>
      </c>
      <c r="D31" s="117" t="s">
        <v>80</v>
      </c>
      <c r="E31" s="117" t="s">
        <v>653</v>
      </c>
      <c r="F31" s="117" t="s">
        <v>75</v>
      </c>
      <c r="G31" s="117" t="s">
        <v>76</v>
      </c>
      <c r="H31" s="118">
        <v>10000</v>
      </c>
      <c r="I31" s="118">
        <v>4.3</v>
      </c>
      <c r="J31" s="133" t="s">
        <v>68</v>
      </c>
      <c r="K31" s="132">
        <v>435.98</v>
      </c>
      <c r="L31" s="132">
        <v>435.97</v>
      </c>
      <c r="M31" s="130">
        <v>0.01</v>
      </c>
      <c r="N31" s="126"/>
    </row>
    <row r="32" s="99" customFormat="1" customHeight="1" outlineLevel="2" spans="1:14">
      <c r="A32" s="113">
        <v>27</v>
      </c>
      <c r="B32" s="113" t="s">
        <v>56</v>
      </c>
      <c r="C32" s="113" t="s">
        <v>57</v>
      </c>
      <c r="D32" s="117" t="s">
        <v>82</v>
      </c>
      <c r="E32" s="117" t="s">
        <v>654</v>
      </c>
      <c r="F32" s="117" t="s">
        <v>75</v>
      </c>
      <c r="G32" s="117" t="s">
        <v>76</v>
      </c>
      <c r="H32" s="118">
        <v>30000</v>
      </c>
      <c r="I32" s="118">
        <v>4.3</v>
      </c>
      <c r="J32" s="133" t="s">
        <v>68</v>
      </c>
      <c r="K32" s="132">
        <v>1307.93</v>
      </c>
      <c r="L32" s="132">
        <v>1307.92</v>
      </c>
      <c r="M32" s="130">
        <v>0.01</v>
      </c>
      <c r="N32" s="126"/>
    </row>
    <row r="33" s="99" customFormat="1" customHeight="1" outlineLevel="2" spans="1:14">
      <c r="A33" s="113">
        <v>28</v>
      </c>
      <c r="B33" s="113" t="s">
        <v>56</v>
      </c>
      <c r="C33" s="113" t="s">
        <v>57</v>
      </c>
      <c r="D33" s="117" t="s">
        <v>83</v>
      </c>
      <c r="E33" s="117" t="s">
        <v>655</v>
      </c>
      <c r="F33" s="117" t="s">
        <v>85</v>
      </c>
      <c r="G33" s="117" t="s">
        <v>86</v>
      </c>
      <c r="H33" s="118">
        <v>50000</v>
      </c>
      <c r="I33" s="118">
        <v>4.3</v>
      </c>
      <c r="J33" s="133" t="s">
        <v>68</v>
      </c>
      <c r="K33" s="132">
        <v>2179.87</v>
      </c>
      <c r="L33" s="132">
        <v>2179.86</v>
      </c>
      <c r="M33" s="130">
        <v>0.01</v>
      </c>
      <c r="N33" s="126"/>
    </row>
    <row r="34" s="99" customFormat="1" customHeight="1" outlineLevel="2" spans="1:14">
      <c r="A34" s="113">
        <v>29</v>
      </c>
      <c r="B34" s="113" t="s">
        <v>56</v>
      </c>
      <c r="C34" s="113" t="s">
        <v>57</v>
      </c>
      <c r="D34" s="117" t="s">
        <v>87</v>
      </c>
      <c r="E34" s="117" t="s">
        <v>656</v>
      </c>
      <c r="F34" s="117" t="s">
        <v>85</v>
      </c>
      <c r="G34" s="117" t="s">
        <v>86</v>
      </c>
      <c r="H34" s="118">
        <v>50000</v>
      </c>
      <c r="I34" s="118">
        <v>4.3</v>
      </c>
      <c r="J34" s="133" t="s">
        <v>68</v>
      </c>
      <c r="K34" s="132">
        <v>2179.87</v>
      </c>
      <c r="L34" s="132">
        <v>2179.86</v>
      </c>
      <c r="M34" s="130">
        <v>0.01</v>
      </c>
      <c r="N34" s="126"/>
    </row>
    <row r="35" s="99" customFormat="1" customHeight="1" outlineLevel="2" spans="1:14">
      <c r="A35" s="113">
        <v>30</v>
      </c>
      <c r="B35" s="113" t="s">
        <v>56</v>
      </c>
      <c r="C35" s="113" t="s">
        <v>57</v>
      </c>
      <c r="D35" s="117" t="s">
        <v>89</v>
      </c>
      <c r="E35" s="117" t="s">
        <v>657</v>
      </c>
      <c r="F35" s="117" t="s">
        <v>85</v>
      </c>
      <c r="G35" s="117" t="s">
        <v>86</v>
      </c>
      <c r="H35" s="118">
        <v>50000</v>
      </c>
      <c r="I35" s="118">
        <v>4.3</v>
      </c>
      <c r="J35" s="133" t="s">
        <v>68</v>
      </c>
      <c r="K35" s="132">
        <v>2179.87</v>
      </c>
      <c r="L35" s="132">
        <v>2179.86</v>
      </c>
      <c r="M35" s="130">
        <v>0.01</v>
      </c>
      <c r="N35" s="126"/>
    </row>
    <row r="36" s="99" customFormat="1" customHeight="1" outlineLevel="2" spans="1:14">
      <c r="A36" s="113">
        <v>31</v>
      </c>
      <c r="B36" s="113" t="s">
        <v>56</v>
      </c>
      <c r="C36" s="113" t="s">
        <v>57</v>
      </c>
      <c r="D36" s="117" t="s">
        <v>91</v>
      </c>
      <c r="E36" s="117" t="s">
        <v>658</v>
      </c>
      <c r="F36" s="117" t="s">
        <v>93</v>
      </c>
      <c r="G36" s="117" t="s">
        <v>86</v>
      </c>
      <c r="H36" s="118">
        <v>20000</v>
      </c>
      <c r="I36" s="118">
        <v>4.3</v>
      </c>
      <c r="J36" s="133" t="s">
        <v>68</v>
      </c>
      <c r="K36" s="132">
        <v>871.95</v>
      </c>
      <c r="L36" s="132">
        <v>871.93</v>
      </c>
      <c r="M36" s="130">
        <v>0.02</v>
      </c>
      <c r="N36" s="126"/>
    </row>
    <row r="37" s="99" customFormat="1" customHeight="1" outlineLevel="2" spans="1:14">
      <c r="A37" s="113">
        <v>32</v>
      </c>
      <c r="B37" s="113" t="s">
        <v>56</v>
      </c>
      <c r="C37" s="113" t="s">
        <v>57</v>
      </c>
      <c r="D37" s="117" t="s">
        <v>94</v>
      </c>
      <c r="E37" s="117" t="s">
        <v>659</v>
      </c>
      <c r="F37" s="117" t="s">
        <v>93</v>
      </c>
      <c r="G37" s="117" t="s">
        <v>86</v>
      </c>
      <c r="H37" s="118">
        <v>20000</v>
      </c>
      <c r="I37" s="118">
        <v>4.3</v>
      </c>
      <c r="J37" s="133" t="s">
        <v>68</v>
      </c>
      <c r="K37" s="132">
        <v>871.95</v>
      </c>
      <c r="L37" s="132">
        <v>871.93</v>
      </c>
      <c r="M37" s="130">
        <v>0.02</v>
      </c>
      <c r="N37" s="126"/>
    </row>
    <row r="38" s="99" customFormat="1" customHeight="1" outlineLevel="2" spans="1:14">
      <c r="A38" s="113">
        <v>33</v>
      </c>
      <c r="B38" s="113" t="s">
        <v>56</v>
      </c>
      <c r="C38" s="113" t="s">
        <v>57</v>
      </c>
      <c r="D38" s="117" t="s">
        <v>96</v>
      </c>
      <c r="E38" s="117" t="s">
        <v>660</v>
      </c>
      <c r="F38" s="117" t="s">
        <v>93</v>
      </c>
      <c r="G38" s="117" t="s">
        <v>86</v>
      </c>
      <c r="H38" s="118">
        <v>20000</v>
      </c>
      <c r="I38" s="118">
        <v>4.3</v>
      </c>
      <c r="J38" s="133" t="s">
        <v>68</v>
      </c>
      <c r="K38" s="132">
        <v>871.95</v>
      </c>
      <c r="L38" s="132">
        <v>871.94</v>
      </c>
      <c r="M38" s="130">
        <v>0.01</v>
      </c>
      <c r="N38" s="126"/>
    </row>
    <row r="39" s="99" customFormat="1" customHeight="1" outlineLevel="2" spans="1:14">
      <c r="A39" s="113">
        <v>34</v>
      </c>
      <c r="B39" s="113" t="s">
        <v>56</v>
      </c>
      <c r="C39" s="113" t="s">
        <v>57</v>
      </c>
      <c r="D39" s="117" t="s">
        <v>98</v>
      </c>
      <c r="E39" s="117" t="s">
        <v>661</v>
      </c>
      <c r="F39" s="117" t="s">
        <v>93</v>
      </c>
      <c r="G39" s="117" t="s">
        <v>86</v>
      </c>
      <c r="H39" s="118">
        <v>50000</v>
      </c>
      <c r="I39" s="118">
        <v>4.3</v>
      </c>
      <c r="J39" s="133" t="s">
        <v>68</v>
      </c>
      <c r="K39" s="132">
        <v>2179.87</v>
      </c>
      <c r="L39" s="132">
        <v>2179.86</v>
      </c>
      <c r="M39" s="130">
        <v>0.01</v>
      </c>
      <c r="N39" s="126"/>
    </row>
    <row r="40" s="99" customFormat="1" customHeight="1" outlineLevel="2" spans="1:14">
      <c r="A40" s="113">
        <v>35</v>
      </c>
      <c r="B40" s="113" t="s">
        <v>56</v>
      </c>
      <c r="C40" s="113" t="s">
        <v>57</v>
      </c>
      <c r="D40" s="117" t="s">
        <v>100</v>
      </c>
      <c r="E40" s="117" t="s">
        <v>662</v>
      </c>
      <c r="F40" s="117" t="s">
        <v>93</v>
      </c>
      <c r="G40" s="117" t="s">
        <v>101</v>
      </c>
      <c r="H40" s="118">
        <v>50000</v>
      </c>
      <c r="I40" s="118">
        <v>4.3</v>
      </c>
      <c r="J40" s="133" t="s">
        <v>68</v>
      </c>
      <c r="K40" s="132">
        <v>2179.87</v>
      </c>
      <c r="L40" s="132">
        <v>2179.86</v>
      </c>
      <c r="M40" s="130">
        <v>0.01</v>
      </c>
      <c r="N40" s="126"/>
    </row>
    <row r="41" s="99" customFormat="1" customHeight="1" outlineLevel="2" spans="1:14">
      <c r="A41" s="113">
        <v>36</v>
      </c>
      <c r="B41" s="113" t="s">
        <v>56</v>
      </c>
      <c r="C41" s="113" t="s">
        <v>57</v>
      </c>
      <c r="D41" s="117" t="s">
        <v>102</v>
      </c>
      <c r="E41" s="117" t="s">
        <v>663</v>
      </c>
      <c r="F41" s="117" t="s">
        <v>93</v>
      </c>
      <c r="G41" s="117" t="s">
        <v>101</v>
      </c>
      <c r="H41" s="118">
        <v>50000</v>
      </c>
      <c r="I41" s="118">
        <v>4.3</v>
      </c>
      <c r="J41" s="133" t="s">
        <v>68</v>
      </c>
      <c r="K41" s="132">
        <v>2179.87</v>
      </c>
      <c r="L41" s="132">
        <v>2179.86</v>
      </c>
      <c r="M41" s="130">
        <v>0.01</v>
      </c>
      <c r="N41" s="126"/>
    </row>
    <row r="42" s="99" customFormat="1" customHeight="1" outlineLevel="2" spans="1:14">
      <c r="A42" s="113">
        <v>37</v>
      </c>
      <c r="B42" s="113" t="s">
        <v>56</v>
      </c>
      <c r="C42" s="113" t="s">
        <v>57</v>
      </c>
      <c r="D42" s="117" t="s">
        <v>104</v>
      </c>
      <c r="E42" s="117" t="s">
        <v>664</v>
      </c>
      <c r="F42" s="117" t="s">
        <v>105</v>
      </c>
      <c r="G42" s="117" t="s">
        <v>106</v>
      </c>
      <c r="H42" s="118">
        <v>50000</v>
      </c>
      <c r="I42" s="118">
        <v>4.3</v>
      </c>
      <c r="J42" s="133" t="s">
        <v>68</v>
      </c>
      <c r="K42" s="132">
        <v>2179.87</v>
      </c>
      <c r="L42" s="132">
        <v>2179.86</v>
      </c>
      <c r="M42" s="130">
        <v>0.01</v>
      </c>
      <c r="N42" s="126"/>
    </row>
    <row r="43" s="99" customFormat="1" customHeight="1" outlineLevel="2" spans="1:14">
      <c r="A43" s="113">
        <v>38</v>
      </c>
      <c r="B43" s="113" t="s">
        <v>56</v>
      </c>
      <c r="C43" s="113" t="s">
        <v>57</v>
      </c>
      <c r="D43" s="117" t="s">
        <v>107</v>
      </c>
      <c r="E43" s="117" t="s">
        <v>665</v>
      </c>
      <c r="F43" s="117" t="s">
        <v>105</v>
      </c>
      <c r="G43" s="117" t="s">
        <v>106</v>
      </c>
      <c r="H43" s="118">
        <v>40000</v>
      </c>
      <c r="I43" s="118">
        <v>4.3</v>
      </c>
      <c r="J43" s="133" t="s">
        <v>68</v>
      </c>
      <c r="K43" s="132">
        <v>1743.9</v>
      </c>
      <c r="L43" s="132">
        <v>1743.89</v>
      </c>
      <c r="M43" s="130">
        <v>0.01</v>
      </c>
      <c r="N43" s="126"/>
    </row>
    <row r="44" s="99" customFormat="1" customHeight="1" outlineLevel="2" spans="1:14">
      <c r="A44" s="113">
        <v>39</v>
      </c>
      <c r="B44" s="113" t="s">
        <v>56</v>
      </c>
      <c r="C44" s="113" t="s">
        <v>57</v>
      </c>
      <c r="D44" s="117" t="s">
        <v>108</v>
      </c>
      <c r="E44" s="117" t="s">
        <v>666</v>
      </c>
      <c r="F44" s="117" t="s">
        <v>105</v>
      </c>
      <c r="G44" s="117" t="s">
        <v>106</v>
      </c>
      <c r="H44" s="118">
        <v>40000</v>
      </c>
      <c r="I44" s="118">
        <v>4.3</v>
      </c>
      <c r="J44" s="133" t="s">
        <v>68</v>
      </c>
      <c r="K44" s="132">
        <v>1743.9</v>
      </c>
      <c r="L44" s="132">
        <v>1743.89</v>
      </c>
      <c r="M44" s="130">
        <v>0.01</v>
      </c>
      <c r="N44" s="126"/>
    </row>
    <row r="45" s="99" customFormat="1" customHeight="1" outlineLevel="2" spans="1:14">
      <c r="A45" s="113">
        <v>40</v>
      </c>
      <c r="B45" s="113" t="s">
        <v>56</v>
      </c>
      <c r="C45" s="113" t="s">
        <v>57</v>
      </c>
      <c r="D45" s="117" t="s">
        <v>110</v>
      </c>
      <c r="E45" s="117" t="s">
        <v>667</v>
      </c>
      <c r="F45" s="117" t="s">
        <v>105</v>
      </c>
      <c r="G45" s="117" t="s">
        <v>106</v>
      </c>
      <c r="H45" s="118">
        <v>40000</v>
      </c>
      <c r="I45" s="118">
        <v>4.3</v>
      </c>
      <c r="J45" s="133" t="s">
        <v>68</v>
      </c>
      <c r="K45" s="132">
        <v>1743.9</v>
      </c>
      <c r="L45" s="132">
        <v>1743.89</v>
      </c>
      <c r="M45" s="130">
        <v>0.01</v>
      </c>
      <c r="N45" s="126"/>
    </row>
    <row r="46" s="99" customFormat="1" customHeight="1" outlineLevel="2" spans="1:14">
      <c r="A46" s="113">
        <v>41</v>
      </c>
      <c r="B46" s="113" t="s">
        <v>56</v>
      </c>
      <c r="C46" s="113" t="s">
        <v>57</v>
      </c>
      <c r="D46" s="119" t="s">
        <v>112</v>
      </c>
      <c r="E46" s="119" t="s">
        <v>668</v>
      </c>
      <c r="F46" s="119" t="s">
        <v>105</v>
      </c>
      <c r="G46" s="119" t="s">
        <v>106</v>
      </c>
      <c r="H46" s="120">
        <v>50000</v>
      </c>
      <c r="I46" s="120">
        <v>4.3</v>
      </c>
      <c r="J46" s="131" t="s">
        <v>68</v>
      </c>
      <c r="K46" s="132">
        <v>2179.87</v>
      </c>
      <c r="L46" s="129">
        <v>2179.86</v>
      </c>
      <c r="M46" s="130">
        <v>0.01</v>
      </c>
      <c r="N46" s="126"/>
    </row>
    <row r="47" s="99" customFormat="1" customHeight="1" outlineLevel="2" spans="1:14">
      <c r="A47" s="113">
        <v>42</v>
      </c>
      <c r="B47" s="113" t="s">
        <v>56</v>
      </c>
      <c r="C47" s="113" t="s">
        <v>57</v>
      </c>
      <c r="D47" s="119" t="s">
        <v>114</v>
      </c>
      <c r="E47" s="119" t="s">
        <v>669</v>
      </c>
      <c r="F47" s="119" t="s">
        <v>105</v>
      </c>
      <c r="G47" s="119" t="s">
        <v>106</v>
      </c>
      <c r="H47" s="120">
        <v>50000</v>
      </c>
      <c r="I47" s="120">
        <v>4.3</v>
      </c>
      <c r="J47" s="131" t="s">
        <v>68</v>
      </c>
      <c r="K47" s="132">
        <v>2179.87</v>
      </c>
      <c r="L47" s="129">
        <v>2179.86</v>
      </c>
      <c r="M47" s="130">
        <v>0.01</v>
      </c>
      <c r="N47" s="126"/>
    </row>
    <row r="48" s="99" customFormat="1" customHeight="1" outlineLevel="2" spans="1:14">
      <c r="A48" s="113">
        <v>43</v>
      </c>
      <c r="B48" s="113" t="s">
        <v>56</v>
      </c>
      <c r="C48" s="113" t="s">
        <v>57</v>
      </c>
      <c r="D48" s="119" t="s">
        <v>116</v>
      </c>
      <c r="E48" s="119" t="s">
        <v>670</v>
      </c>
      <c r="F48" s="119" t="s">
        <v>105</v>
      </c>
      <c r="G48" s="119" t="s">
        <v>106</v>
      </c>
      <c r="H48" s="120">
        <v>50000</v>
      </c>
      <c r="I48" s="120">
        <v>4.3</v>
      </c>
      <c r="J48" s="131" t="s">
        <v>68</v>
      </c>
      <c r="K48" s="132">
        <v>2179.87</v>
      </c>
      <c r="L48" s="129">
        <v>2179.86</v>
      </c>
      <c r="M48" s="130">
        <v>0.01</v>
      </c>
      <c r="N48" s="126"/>
    </row>
    <row r="49" s="99" customFormat="1" customHeight="1" outlineLevel="2" spans="1:14">
      <c r="A49" s="113">
        <v>44</v>
      </c>
      <c r="B49" s="113" t="s">
        <v>56</v>
      </c>
      <c r="C49" s="113" t="s">
        <v>57</v>
      </c>
      <c r="D49" s="117" t="s">
        <v>118</v>
      </c>
      <c r="E49" s="117" t="s">
        <v>671</v>
      </c>
      <c r="F49" s="117" t="s">
        <v>105</v>
      </c>
      <c r="G49" s="117" t="s">
        <v>120</v>
      </c>
      <c r="H49" s="118">
        <v>50000</v>
      </c>
      <c r="I49" s="118">
        <v>4.3</v>
      </c>
      <c r="J49" s="133" t="s">
        <v>68</v>
      </c>
      <c r="K49" s="132">
        <v>2179.87</v>
      </c>
      <c r="L49" s="132">
        <v>2179.86</v>
      </c>
      <c r="M49" s="130">
        <v>0.01</v>
      </c>
      <c r="N49" s="126"/>
    </row>
    <row r="50" s="99" customFormat="1" customHeight="1" outlineLevel="2" spans="1:14">
      <c r="A50" s="113">
        <v>45</v>
      </c>
      <c r="B50" s="113" t="s">
        <v>56</v>
      </c>
      <c r="C50" s="113" t="s">
        <v>57</v>
      </c>
      <c r="D50" s="117" t="s">
        <v>121</v>
      </c>
      <c r="E50" s="117" t="s">
        <v>672</v>
      </c>
      <c r="F50" s="117" t="s">
        <v>105</v>
      </c>
      <c r="G50" s="117" t="s">
        <v>120</v>
      </c>
      <c r="H50" s="118">
        <v>50000</v>
      </c>
      <c r="I50" s="118">
        <v>4.3</v>
      </c>
      <c r="J50" s="133" t="s">
        <v>68</v>
      </c>
      <c r="K50" s="132">
        <v>2179.87</v>
      </c>
      <c r="L50" s="132">
        <v>2179.86</v>
      </c>
      <c r="M50" s="130">
        <v>0.01</v>
      </c>
      <c r="N50" s="126"/>
    </row>
    <row r="51" s="99" customFormat="1" customHeight="1" outlineLevel="2" spans="1:14">
      <c r="A51" s="113">
        <v>46</v>
      </c>
      <c r="B51" s="113" t="s">
        <v>56</v>
      </c>
      <c r="C51" s="113" t="s">
        <v>57</v>
      </c>
      <c r="D51" s="117" t="s">
        <v>122</v>
      </c>
      <c r="E51" s="117" t="s">
        <v>673</v>
      </c>
      <c r="F51" s="117" t="s">
        <v>105</v>
      </c>
      <c r="G51" s="117" t="s">
        <v>120</v>
      </c>
      <c r="H51" s="118">
        <v>50000</v>
      </c>
      <c r="I51" s="118">
        <v>4.3</v>
      </c>
      <c r="J51" s="133" t="s">
        <v>68</v>
      </c>
      <c r="K51" s="132">
        <v>2179.87</v>
      </c>
      <c r="L51" s="132">
        <v>2179.86</v>
      </c>
      <c r="M51" s="130">
        <v>0.01</v>
      </c>
      <c r="N51" s="126"/>
    </row>
    <row r="52" s="99" customFormat="1" customHeight="1" outlineLevel="2" spans="1:14">
      <c r="A52" s="113">
        <v>47</v>
      </c>
      <c r="B52" s="113" t="s">
        <v>56</v>
      </c>
      <c r="C52" s="113" t="s">
        <v>57</v>
      </c>
      <c r="D52" s="117" t="s">
        <v>124</v>
      </c>
      <c r="E52" s="117" t="s">
        <v>674</v>
      </c>
      <c r="F52" s="117" t="s">
        <v>126</v>
      </c>
      <c r="G52" s="117" t="s">
        <v>106</v>
      </c>
      <c r="H52" s="118">
        <v>50000</v>
      </c>
      <c r="I52" s="118">
        <v>4.3</v>
      </c>
      <c r="J52" s="133" t="s">
        <v>68</v>
      </c>
      <c r="K52" s="132">
        <v>2179.87</v>
      </c>
      <c r="L52" s="132">
        <v>2179.86</v>
      </c>
      <c r="M52" s="130">
        <v>0.01</v>
      </c>
      <c r="N52" s="126"/>
    </row>
    <row r="53" s="99" customFormat="1" customHeight="1" outlineLevel="2" spans="1:14">
      <c r="A53" s="113">
        <v>48</v>
      </c>
      <c r="B53" s="113" t="s">
        <v>56</v>
      </c>
      <c r="C53" s="113" t="s">
        <v>57</v>
      </c>
      <c r="D53" s="119" t="s">
        <v>127</v>
      </c>
      <c r="E53" s="119" t="s">
        <v>675</v>
      </c>
      <c r="F53" s="119" t="s">
        <v>126</v>
      </c>
      <c r="G53" s="119" t="s">
        <v>106</v>
      </c>
      <c r="H53" s="120">
        <v>50000</v>
      </c>
      <c r="I53" s="120">
        <v>4.3</v>
      </c>
      <c r="J53" s="131" t="s">
        <v>68</v>
      </c>
      <c r="K53" s="132">
        <v>2179.87</v>
      </c>
      <c r="L53" s="132">
        <v>2179.86</v>
      </c>
      <c r="M53" s="130">
        <v>0.01</v>
      </c>
      <c r="N53" s="126"/>
    </row>
    <row r="54" s="99" customFormat="1" customHeight="1" outlineLevel="2" spans="1:14">
      <c r="A54" s="113">
        <v>49</v>
      </c>
      <c r="B54" s="113" t="s">
        <v>56</v>
      </c>
      <c r="C54" s="113" t="s">
        <v>57</v>
      </c>
      <c r="D54" s="117" t="s">
        <v>129</v>
      </c>
      <c r="E54" s="117" t="s">
        <v>676</v>
      </c>
      <c r="F54" s="117" t="s">
        <v>126</v>
      </c>
      <c r="G54" s="117" t="s">
        <v>106</v>
      </c>
      <c r="H54" s="118">
        <v>30000</v>
      </c>
      <c r="I54" s="118">
        <v>4.3</v>
      </c>
      <c r="J54" s="133" t="s">
        <v>68</v>
      </c>
      <c r="K54" s="132">
        <v>1307.93</v>
      </c>
      <c r="L54" s="132">
        <v>1307.92</v>
      </c>
      <c r="M54" s="130">
        <v>0.01</v>
      </c>
      <c r="N54" s="126"/>
    </row>
    <row r="55" s="99" customFormat="1" customHeight="1" outlineLevel="2" spans="1:14">
      <c r="A55" s="113">
        <v>50</v>
      </c>
      <c r="B55" s="113" t="s">
        <v>56</v>
      </c>
      <c r="C55" s="113" t="s">
        <v>57</v>
      </c>
      <c r="D55" s="117" t="s">
        <v>130</v>
      </c>
      <c r="E55" s="117" t="s">
        <v>677</v>
      </c>
      <c r="F55" s="117" t="s">
        <v>126</v>
      </c>
      <c r="G55" s="117" t="s">
        <v>132</v>
      </c>
      <c r="H55" s="118">
        <v>50000</v>
      </c>
      <c r="I55" s="118">
        <v>4.3</v>
      </c>
      <c r="J55" s="133" t="s">
        <v>68</v>
      </c>
      <c r="K55" s="132">
        <v>2179.87</v>
      </c>
      <c r="L55" s="132">
        <v>2179.86</v>
      </c>
      <c r="M55" s="130">
        <v>0.01</v>
      </c>
      <c r="N55" s="126"/>
    </row>
    <row r="56" s="99" customFormat="1" customHeight="1" outlineLevel="2" spans="1:14">
      <c r="A56" s="113">
        <v>51</v>
      </c>
      <c r="B56" s="113" t="s">
        <v>56</v>
      </c>
      <c r="C56" s="113" t="s">
        <v>57</v>
      </c>
      <c r="D56" s="119" t="s">
        <v>133</v>
      </c>
      <c r="E56" s="119" t="s">
        <v>678</v>
      </c>
      <c r="F56" s="119" t="s">
        <v>126</v>
      </c>
      <c r="G56" s="119" t="s">
        <v>132</v>
      </c>
      <c r="H56" s="120">
        <v>50000</v>
      </c>
      <c r="I56" s="120">
        <v>4.3</v>
      </c>
      <c r="J56" s="131" t="s">
        <v>68</v>
      </c>
      <c r="K56" s="132">
        <v>2179.87</v>
      </c>
      <c r="L56" s="132">
        <v>2179.86</v>
      </c>
      <c r="M56" s="130">
        <v>0.01</v>
      </c>
      <c r="N56" s="126"/>
    </row>
    <row r="57" s="99" customFormat="1" customHeight="1" outlineLevel="2" spans="1:14">
      <c r="A57" s="113">
        <v>52</v>
      </c>
      <c r="B57" s="113" t="s">
        <v>56</v>
      </c>
      <c r="C57" s="113" t="s">
        <v>57</v>
      </c>
      <c r="D57" s="117" t="s">
        <v>134</v>
      </c>
      <c r="E57" s="117" t="s">
        <v>679</v>
      </c>
      <c r="F57" s="117" t="s">
        <v>136</v>
      </c>
      <c r="G57" s="117" t="s">
        <v>120</v>
      </c>
      <c r="H57" s="118">
        <v>20000</v>
      </c>
      <c r="I57" s="118">
        <v>4.3</v>
      </c>
      <c r="J57" s="133" t="s">
        <v>68</v>
      </c>
      <c r="K57" s="132">
        <v>871.96</v>
      </c>
      <c r="L57" s="132">
        <v>871.94</v>
      </c>
      <c r="M57" s="130">
        <v>0.02</v>
      </c>
      <c r="N57" s="126"/>
    </row>
    <row r="58" s="99" customFormat="1" customHeight="1" outlineLevel="2" spans="1:14">
      <c r="A58" s="113">
        <v>53</v>
      </c>
      <c r="B58" s="113" t="s">
        <v>56</v>
      </c>
      <c r="C58" s="113" t="s">
        <v>57</v>
      </c>
      <c r="D58" s="117" t="s">
        <v>137</v>
      </c>
      <c r="E58" s="117" t="s">
        <v>680</v>
      </c>
      <c r="F58" s="117" t="s">
        <v>136</v>
      </c>
      <c r="G58" s="117" t="s">
        <v>106</v>
      </c>
      <c r="H58" s="118">
        <v>30000</v>
      </c>
      <c r="I58" s="118">
        <v>4.3</v>
      </c>
      <c r="J58" s="133" t="s">
        <v>68</v>
      </c>
      <c r="K58" s="132">
        <v>1307.93</v>
      </c>
      <c r="L58" s="132">
        <v>1307.92</v>
      </c>
      <c r="M58" s="130">
        <v>0.01</v>
      </c>
      <c r="N58" s="126"/>
    </row>
    <row r="59" s="99" customFormat="1" customHeight="1" outlineLevel="2" spans="1:14">
      <c r="A59" s="113">
        <v>54</v>
      </c>
      <c r="B59" s="113" t="s">
        <v>56</v>
      </c>
      <c r="C59" s="113" t="s">
        <v>57</v>
      </c>
      <c r="D59" s="117" t="s">
        <v>139</v>
      </c>
      <c r="E59" s="117" t="s">
        <v>681</v>
      </c>
      <c r="F59" s="117" t="s">
        <v>136</v>
      </c>
      <c r="G59" s="117" t="s">
        <v>106</v>
      </c>
      <c r="H59" s="118">
        <v>30000</v>
      </c>
      <c r="I59" s="118">
        <v>4.3</v>
      </c>
      <c r="J59" s="133" t="s">
        <v>68</v>
      </c>
      <c r="K59" s="132">
        <v>1307.93</v>
      </c>
      <c r="L59" s="132">
        <v>1307.92</v>
      </c>
      <c r="M59" s="130">
        <v>0.01</v>
      </c>
      <c r="N59" s="126"/>
    </row>
    <row r="60" s="99" customFormat="1" customHeight="1" outlineLevel="2" spans="1:14">
      <c r="A60" s="113">
        <v>55</v>
      </c>
      <c r="B60" s="113" t="s">
        <v>56</v>
      </c>
      <c r="C60" s="113" t="s">
        <v>57</v>
      </c>
      <c r="D60" s="117" t="s">
        <v>141</v>
      </c>
      <c r="E60" s="117" t="s">
        <v>682</v>
      </c>
      <c r="F60" s="117" t="s">
        <v>136</v>
      </c>
      <c r="G60" s="117" t="s">
        <v>106</v>
      </c>
      <c r="H60" s="118">
        <v>30000</v>
      </c>
      <c r="I60" s="118">
        <v>4.3</v>
      </c>
      <c r="J60" s="133" t="s">
        <v>68</v>
      </c>
      <c r="K60" s="132">
        <v>1307.93</v>
      </c>
      <c r="L60" s="132">
        <v>1307.92</v>
      </c>
      <c r="M60" s="130">
        <v>0.01</v>
      </c>
      <c r="N60" s="126"/>
    </row>
    <row r="61" s="99" customFormat="1" customHeight="1" outlineLevel="2" spans="1:14">
      <c r="A61" s="113">
        <v>56</v>
      </c>
      <c r="B61" s="113" t="s">
        <v>56</v>
      </c>
      <c r="C61" s="113" t="s">
        <v>57</v>
      </c>
      <c r="D61" s="117" t="s">
        <v>143</v>
      </c>
      <c r="E61" s="117" t="s">
        <v>683</v>
      </c>
      <c r="F61" s="117" t="s">
        <v>136</v>
      </c>
      <c r="G61" s="117" t="s">
        <v>106</v>
      </c>
      <c r="H61" s="118">
        <v>50000</v>
      </c>
      <c r="I61" s="118">
        <v>4.3</v>
      </c>
      <c r="J61" s="133" t="s">
        <v>68</v>
      </c>
      <c r="K61" s="132">
        <v>2179.87</v>
      </c>
      <c r="L61" s="129">
        <v>2179.86</v>
      </c>
      <c r="M61" s="130">
        <v>0.01</v>
      </c>
      <c r="N61" s="126"/>
    </row>
    <row r="62" s="99" customFormat="1" customHeight="1" outlineLevel="2" spans="1:14">
      <c r="A62" s="113">
        <v>57</v>
      </c>
      <c r="B62" s="113" t="s">
        <v>56</v>
      </c>
      <c r="C62" s="113" t="s">
        <v>57</v>
      </c>
      <c r="D62" s="117" t="s">
        <v>145</v>
      </c>
      <c r="E62" s="117" t="s">
        <v>684</v>
      </c>
      <c r="F62" s="117" t="s">
        <v>136</v>
      </c>
      <c r="G62" s="117" t="s">
        <v>106</v>
      </c>
      <c r="H62" s="118">
        <v>30000</v>
      </c>
      <c r="I62" s="118">
        <v>4.3</v>
      </c>
      <c r="J62" s="133" t="s">
        <v>68</v>
      </c>
      <c r="K62" s="132">
        <v>1307.93</v>
      </c>
      <c r="L62" s="129">
        <v>1307.92</v>
      </c>
      <c r="M62" s="130">
        <v>0.01</v>
      </c>
      <c r="N62" s="126"/>
    </row>
    <row r="63" s="99" customFormat="1" customHeight="1" outlineLevel="2" spans="1:14">
      <c r="A63" s="113">
        <v>58</v>
      </c>
      <c r="B63" s="113" t="s">
        <v>56</v>
      </c>
      <c r="C63" s="113" t="s">
        <v>57</v>
      </c>
      <c r="D63" s="117" t="s">
        <v>147</v>
      </c>
      <c r="E63" s="117" t="s">
        <v>685</v>
      </c>
      <c r="F63" s="117" t="s">
        <v>136</v>
      </c>
      <c r="G63" s="117" t="s">
        <v>106</v>
      </c>
      <c r="H63" s="118">
        <v>10000</v>
      </c>
      <c r="I63" s="118">
        <v>4.3</v>
      </c>
      <c r="J63" s="133" t="s">
        <v>68</v>
      </c>
      <c r="K63" s="132">
        <v>435.98</v>
      </c>
      <c r="L63" s="132">
        <v>435.97</v>
      </c>
      <c r="M63" s="130">
        <v>0.01</v>
      </c>
      <c r="N63" s="126"/>
    </row>
    <row r="64" s="99" customFormat="1" customHeight="1" outlineLevel="2" spans="1:14">
      <c r="A64" s="113">
        <v>59</v>
      </c>
      <c r="B64" s="113" t="s">
        <v>56</v>
      </c>
      <c r="C64" s="113" t="s">
        <v>57</v>
      </c>
      <c r="D64" s="117" t="s">
        <v>148</v>
      </c>
      <c r="E64" s="117" t="s">
        <v>686</v>
      </c>
      <c r="F64" s="117" t="s">
        <v>136</v>
      </c>
      <c r="G64" s="117" t="s">
        <v>106</v>
      </c>
      <c r="H64" s="118">
        <v>50000</v>
      </c>
      <c r="I64" s="118">
        <v>4.3</v>
      </c>
      <c r="J64" s="133" t="s">
        <v>68</v>
      </c>
      <c r="K64" s="132">
        <v>2179.87</v>
      </c>
      <c r="L64" s="132">
        <v>2179.86</v>
      </c>
      <c r="M64" s="130">
        <v>0.01</v>
      </c>
      <c r="N64" s="126"/>
    </row>
    <row r="65" s="99" customFormat="1" customHeight="1" outlineLevel="2" spans="1:14">
      <c r="A65" s="113">
        <v>60</v>
      </c>
      <c r="B65" s="113" t="s">
        <v>56</v>
      </c>
      <c r="C65" s="113" t="s">
        <v>57</v>
      </c>
      <c r="D65" s="117" t="s">
        <v>150</v>
      </c>
      <c r="E65" s="117" t="s">
        <v>687</v>
      </c>
      <c r="F65" s="117" t="s">
        <v>136</v>
      </c>
      <c r="G65" s="117" t="s">
        <v>106</v>
      </c>
      <c r="H65" s="118">
        <v>50000</v>
      </c>
      <c r="I65" s="118">
        <v>4.3</v>
      </c>
      <c r="J65" s="133" t="s">
        <v>68</v>
      </c>
      <c r="K65" s="132">
        <v>2179.87</v>
      </c>
      <c r="L65" s="132">
        <v>2179.86</v>
      </c>
      <c r="M65" s="130">
        <v>0.01</v>
      </c>
      <c r="N65" s="126"/>
    </row>
    <row r="66" s="99" customFormat="1" customHeight="1" outlineLevel="2" spans="1:14">
      <c r="A66" s="113">
        <v>61</v>
      </c>
      <c r="B66" s="113" t="s">
        <v>56</v>
      </c>
      <c r="C66" s="113" t="s">
        <v>57</v>
      </c>
      <c r="D66" s="117" t="s">
        <v>152</v>
      </c>
      <c r="E66" s="117" t="s">
        <v>688</v>
      </c>
      <c r="F66" s="117" t="s">
        <v>136</v>
      </c>
      <c r="G66" s="117" t="s">
        <v>106</v>
      </c>
      <c r="H66" s="118">
        <v>50000</v>
      </c>
      <c r="I66" s="118">
        <v>4.3</v>
      </c>
      <c r="J66" s="133" t="s">
        <v>68</v>
      </c>
      <c r="K66" s="132">
        <v>2179.87</v>
      </c>
      <c r="L66" s="132">
        <v>2179.86</v>
      </c>
      <c r="M66" s="130">
        <v>0.01</v>
      </c>
      <c r="N66" s="126"/>
    </row>
    <row r="67" s="99" customFormat="1" customHeight="1" outlineLevel="2" spans="1:14">
      <c r="A67" s="113">
        <v>62</v>
      </c>
      <c r="B67" s="113" t="s">
        <v>56</v>
      </c>
      <c r="C67" s="113" t="s">
        <v>57</v>
      </c>
      <c r="D67" s="117" t="s">
        <v>154</v>
      </c>
      <c r="E67" s="117" t="s">
        <v>689</v>
      </c>
      <c r="F67" s="117" t="s">
        <v>136</v>
      </c>
      <c r="G67" s="117" t="s">
        <v>132</v>
      </c>
      <c r="H67" s="118">
        <v>20000</v>
      </c>
      <c r="I67" s="118">
        <v>4.3</v>
      </c>
      <c r="J67" s="133" t="s">
        <v>68</v>
      </c>
      <c r="K67" s="132">
        <v>871.96</v>
      </c>
      <c r="L67" s="132">
        <v>871.94</v>
      </c>
      <c r="M67" s="130">
        <v>0.02</v>
      </c>
      <c r="N67" s="126"/>
    </row>
    <row r="68" s="99" customFormat="1" customHeight="1" outlineLevel="2" spans="1:14">
      <c r="A68" s="113">
        <v>63</v>
      </c>
      <c r="B68" s="113" t="s">
        <v>56</v>
      </c>
      <c r="C68" s="113" t="s">
        <v>57</v>
      </c>
      <c r="D68" s="117" t="s">
        <v>156</v>
      </c>
      <c r="E68" s="117" t="s">
        <v>690</v>
      </c>
      <c r="F68" s="117" t="s">
        <v>136</v>
      </c>
      <c r="G68" s="117" t="s">
        <v>132</v>
      </c>
      <c r="H68" s="118">
        <v>20000</v>
      </c>
      <c r="I68" s="118">
        <v>4.3</v>
      </c>
      <c r="J68" s="133" t="s">
        <v>68</v>
      </c>
      <c r="K68" s="132">
        <v>871.96</v>
      </c>
      <c r="L68" s="132">
        <v>871.94</v>
      </c>
      <c r="M68" s="130">
        <v>0.02</v>
      </c>
      <c r="N68" s="126"/>
    </row>
    <row r="69" s="99" customFormat="1" customHeight="1" outlineLevel="2" spans="1:14">
      <c r="A69" s="113">
        <v>64</v>
      </c>
      <c r="B69" s="113" t="s">
        <v>56</v>
      </c>
      <c r="C69" s="113" t="s">
        <v>57</v>
      </c>
      <c r="D69" s="117" t="s">
        <v>158</v>
      </c>
      <c r="E69" s="117" t="s">
        <v>691</v>
      </c>
      <c r="F69" s="117" t="s">
        <v>136</v>
      </c>
      <c r="G69" s="117" t="s">
        <v>132</v>
      </c>
      <c r="H69" s="118">
        <v>50000</v>
      </c>
      <c r="I69" s="118">
        <v>4.3</v>
      </c>
      <c r="J69" s="133" t="s">
        <v>68</v>
      </c>
      <c r="K69" s="132">
        <v>2179.87</v>
      </c>
      <c r="L69" s="132">
        <v>2179.86</v>
      </c>
      <c r="M69" s="130">
        <v>0.01</v>
      </c>
      <c r="N69" s="126"/>
    </row>
    <row r="70" s="99" customFormat="1" customHeight="1" outlineLevel="2" spans="1:14">
      <c r="A70" s="113">
        <v>65</v>
      </c>
      <c r="B70" s="113" t="s">
        <v>56</v>
      </c>
      <c r="C70" s="113" t="s">
        <v>57</v>
      </c>
      <c r="D70" s="117" t="s">
        <v>159</v>
      </c>
      <c r="E70" s="117" t="s">
        <v>692</v>
      </c>
      <c r="F70" s="117" t="s">
        <v>161</v>
      </c>
      <c r="G70" s="117" t="s">
        <v>162</v>
      </c>
      <c r="H70" s="118">
        <v>50000</v>
      </c>
      <c r="I70" s="118">
        <v>4.3</v>
      </c>
      <c r="J70" s="133" t="s">
        <v>68</v>
      </c>
      <c r="K70" s="132">
        <v>2179.87</v>
      </c>
      <c r="L70" s="132">
        <v>2179.86</v>
      </c>
      <c r="M70" s="130">
        <v>0.01</v>
      </c>
      <c r="N70" s="126"/>
    </row>
    <row r="71" s="99" customFormat="1" customHeight="1" outlineLevel="2" spans="1:14">
      <c r="A71" s="113">
        <v>66</v>
      </c>
      <c r="B71" s="113" t="s">
        <v>56</v>
      </c>
      <c r="C71" s="113" t="s">
        <v>57</v>
      </c>
      <c r="D71" s="117" t="s">
        <v>163</v>
      </c>
      <c r="E71" s="117" t="s">
        <v>693</v>
      </c>
      <c r="F71" s="117" t="s">
        <v>164</v>
      </c>
      <c r="G71" s="117" t="s">
        <v>165</v>
      </c>
      <c r="H71" s="118">
        <v>50000</v>
      </c>
      <c r="I71" s="118">
        <v>4.3</v>
      </c>
      <c r="J71" s="133" t="s">
        <v>68</v>
      </c>
      <c r="K71" s="132">
        <v>2179.87</v>
      </c>
      <c r="L71" s="132">
        <v>2179.86</v>
      </c>
      <c r="M71" s="130">
        <v>0.01</v>
      </c>
      <c r="N71" s="126"/>
    </row>
    <row r="72" s="99" customFormat="1" customHeight="1" outlineLevel="2" spans="1:14">
      <c r="A72" s="113">
        <v>67</v>
      </c>
      <c r="B72" s="113" t="s">
        <v>56</v>
      </c>
      <c r="C72" s="113" t="s">
        <v>57</v>
      </c>
      <c r="D72" s="117" t="s">
        <v>166</v>
      </c>
      <c r="E72" s="117" t="s">
        <v>694</v>
      </c>
      <c r="F72" s="117" t="s">
        <v>168</v>
      </c>
      <c r="G72" s="117" t="s">
        <v>106</v>
      </c>
      <c r="H72" s="118">
        <v>50000</v>
      </c>
      <c r="I72" s="118">
        <v>4.3</v>
      </c>
      <c r="J72" s="133" t="s">
        <v>68</v>
      </c>
      <c r="K72" s="132">
        <v>2179.87</v>
      </c>
      <c r="L72" s="132">
        <v>2179.86</v>
      </c>
      <c r="M72" s="130">
        <v>0.01</v>
      </c>
      <c r="N72" s="126"/>
    </row>
    <row r="73" s="99" customFormat="1" customHeight="1" outlineLevel="2" spans="1:14">
      <c r="A73" s="113">
        <v>68</v>
      </c>
      <c r="B73" s="113" t="s">
        <v>56</v>
      </c>
      <c r="C73" s="113" t="s">
        <v>57</v>
      </c>
      <c r="D73" s="117" t="s">
        <v>169</v>
      </c>
      <c r="E73" s="117" t="s">
        <v>695</v>
      </c>
      <c r="F73" s="117" t="s">
        <v>168</v>
      </c>
      <c r="G73" s="117" t="s">
        <v>171</v>
      </c>
      <c r="H73" s="118">
        <v>50000</v>
      </c>
      <c r="I73" s="118">
        <v>4.3</v>
      </c>
      <c r="J73" s="133" t="s">
        <v>68</v>
      </c>
      <c r="K73" s="132">
        <v>2179.87</v>
      </c>
      <c r="L73" s="132">
        <v>2179.86</v>
      </c>
      <c r="M73" s="130">
        <v>0.01</v>
      </c>
      <c r="N73" s="126"/>
    </row>
    <row r="74" s="99" customFormat="1" customHeight="1" outlineLevel="2" spans="1:14">
      <c r="A74" s="113">
        <v>69</v>
      </c>
      <c r="B74" s="113" t="s">
        <v>56</v>
      </c>
      <c r="C74" s="113" t="s">
        <v>57</v>
      </c>
      <c r="D74" s="117" t="s">
        <v>172</v>
      </c>
      <c r="E74" s="117" t="s">
        <v>696</v>
      </c>
      <c r="F74" s="117" t="s">
        <v>168</v>
      </c>
      <c r="G74" s="117" t="s">
        <v>171</v>
      </c>
      <c r="H74" s="118">
        <v>50000</v>
      </c>
      <c r="I74" s="118">
        <v>4.3</v>
      </c>
      <c r="J74" s="133" t="s">
        <v>68</v>
      </c>
      <c r="K74" s="132">
        <v>2179.87</v>
      </c>
      <c r="L74" s="132">
        <v>2179.86</v>
      </c>
      <c r="M74" s="130">
        <v>0.01</v>
      </c>
      <c r="N74" s="126"/>
    </row>
    <row r="75" s="99" customFormat="1" customHeight="1" outlineLevel="2" spans="1:14">
      <c r="A75" s="113">
        <v>70</v>
      </c>
      <c r="B75" s="113" t="s">
        <v>56</v>
      </c>
      <c r="C75" s="113" t="s">
        <v>57</v>
      </c>
      <c r="D75" s="119" t="s">
        <v>174</v>
      </c>
      <c r="E75" s="119" t="s">
        <v>697</v>
      </c>
      <c r="F75" s="119" t="s">
        <v>175</v>
      </c>
      <c r="G75" s="119" t="s">
        <v>165</v>
      </c>
      <c r="H75" s="120">
        <v>50000</v>
      </c>
      <c r="I75" s="120">
        <v>4.3</v>
      </c>
      <c r="J75" s="131" t="s">
        <v>68</v>
      </c>
      <c r="K75" s="132">
        <v>2179.87</v>
      </c>
      <c r="L75" s="132">
        <v>2179.86</v>
      </c>
      <c r="M75" s="130">
        <v>0.01</v>
      </c>
      <c r="N75" s="126"/>
    </row>
    <row r="76" s="99" customFormat="1" customHeight="1" outlineLevel="2" spans="1:14">
      <c r="A76" s="113">
        <v>71</v>
      </c>
      <c r="B76" s="113" t="s">
        <v>56</v>
      </c>
      <c r="C76" s="113" t="s">
        <v>57</v>
      </c>
      <c r="D76" s="117" t="s">
        <v>176</v>
      </c>
      <c r="E76" s="117" t="s">
        <v>698</v>
      </c>
      <c r="F76" s="117" t="s">
        <v>178</v>
      </c>
      <c r="G76" s="117" t="s">
        <v>179</v>
      </c>
      <c r="H76" s="118">
        <v>50000</v>
      </c>
      <c r="I76" s="118">
        <v>4.35</v>
      </c>
      <c r="J76" s="133" t="s">
        <v>68</v>
      </c>
      <c r="K76" s="132">
        <v>2205.22</v>
      </c>
      <c r="L76" s="138">
        <v>2205.21</v>
      </c>
      <c r="M76" s="130">
        <v>0.01</v>
      </c>
      <c r="N76" s="126"/>
    </row>
    <row r="77" s="99" customFormat="1" customHeight="1" outlineLevel="2" spans="1:14">
      <c r="A77" s="113">
        <v>72</v>
      </c>
      <c r="B77" s="113" t="s">
        <v>56</v>
      </c>
      <c r="C77" s="113" t="s">
        <v>57</v>
      </c>
      <c r="D77" s="117" t="s">
        <v>180</v>
      </c>
      <c r="E77" s="117" t="s">
        <v>699</v>
      </c>
      <c r="F77" s="117" t="s">
        <v>66</v>
      </c>
      <c r="G77" s="117" t="s">
        <v>67</v>
      </c>
      <c r="H77" s="118">
        <v>50000</v>
      </c>
      <c r="I77" s="118">
        <v>4.3</v>
      </c>
      <c r="J77" s="133" t="s">
        <v>68</v>
      </c>
      <c r="K77" s="132">
        <v>1415.43</v>
      </c>
      <c r="L77" s="138">
        <v>1415.42</v>
      </c>
      <c r="M77" s="130">
        <v>0.01</v>
      </c>
      <c r="N77" s="126"/>
    </row>
    <row r="78" s="99" customFormat="1" customHeight="1" outlineLevel="2" spans="1:14">
      <c r="A78" s="113">
        <v>73</v>
      </c>
      <c r="B78" s="113" t="s">
        <v>56</v>
      </c>
      <c r="C78" s="113" t="s">
        <v>57</v>
      </c>
      <c r="D78" s="117" t="s">
        <v>181</v>
      </c>
      <c r="E78" s="117" t="s">
        <v>700</v>
      </c>
      <c r="F78" s="117" t="s">
        <v>66</v>
      </c>
      <c r="G78" s="117" t="s">
        <v>67</v>
      </c>
      <c r="H78" s="118">
        <v>50000</v>
      </c>
      <c r="I78" s="118">
        <v>4.3</v>
      </c>
      <c r="J78" s="133" t="s">
        <v>68</v>
      </c>
      <c r="K78" s="132">
        <v>1415.43</v>
      </c>
      <c r="L78" s="138">
        <v>1415.42</v>
      </c>
      <c r="M78" s="130">
        <v>0.01</v>
      </c>
      <c r="N78" s="126"/>
    </row>
    <row r="79" s="99" customFormat="1" customHeight="1" outlineLevel="2" spans="1:14">
      <c r="A79" s="113">
        <v>74</v>
      </c>
      <c r="B79" s="113" t="s">
        <v>56</v>
      </c>
      <c r="C79" s="113" t="s">
        <v>57</v>
      </c>
      <c r="D79" s="117" t="s">
        <v>183</v>
      </c>
      <c r="E79" s="117" t="s">
        <v>701</v>
      </c>
      <c r="F79" s="117" t="s">
        <v>185</v>
      </c>
      <c r="G79" s="117" t="s">
        <v>186</v>
      </c>
      <c r="H79" s="118">
        <v>50000</v>
      </c>
      <c r="I79" s="118">
        <v>4.2</v>
      </c>
      <c r="J79" s="133" t="s">
        <v>68</v>
      </c>
      <c r="K79" s="132">
        <v>583.34</v>
      </c>
      <c r="L79" s="132">
        <v>583.33</v>
      </c>
      <c r="M79" s="130">
        <v>0.01</v>
      </c>
      <c r="N79" s="126"/>
    </row>
    <row r="80" s="99" customFormat="1" customHeight="1" outlineLevel="2" spans="1:14">
      <c r="A80" s="113">
        <v>75</v>
      </c>
      <c r="B80" s="113" t="s">
        <v>56</v>
      </c>
      <c r="C80" s="113" t="s">
        <v>57</v>
      </c>
      <c r="D80" s="117" t="s">
        <v>187</v>
      </c>
      <c r="E80" s="117" t="s">
        <v>702</v>
      </c>
      <c r="F80" s="117" t="s">
        <v>189</v>
      </c>
      <c r="G80" s="117" t="s">
        <v>190</v>
      </c>
      <c r="H80" s="118">
        <v>50000</v>
      </c>
      <c r="I80" s="118">
        <v>4.2</v>
      </c>
      <c r="J80" s="133" t="s">
        <v>68</v>
      </c>
      <c r="K80" s="132">
        <v>752.51</v>
      </c>
      <c r="L80" s="132">
        <v>752.5</v>
      </c>
      <c r="M80" s="130">
        <v>0.01</v>
      </c>
      <c r="N80" s="126"/>
    </row>
    <row r="81" s="99" customFormat="1" customHeight="1" outlineLevel="2" spans="1:14">
      <c r="A81" s="113">
        <v>76</v>
      </c>
      <c r="B81" s="113" t="s">
        <v>56</v>
      </c>
      <c r="C81" s="113" t="s">
        <v>57</v>
      </c>
      <c r="D81" s="117" t="s">
        <v>191</v>
      </c>
      <c r="E81" s="117" t="s">
        <v>703</v>
      </c>
      <c r="F81" s="117" t="s">
        <v>193</v>
      </c>
      <c r="G81" s="117" t="s">
        <v>190</v>
      </c>
      <c r="H81" s="118">
        <v>50000</v>
      </c>
      <c r="I81" s="118">
        <v>4.2</v>
      </c>
      <c r="J81" s="133" t="s">
        <v>68</v>
      </c>
      <c r="K81" s="132">
        <v>740.84</v>
      </c>
      <c r="L81" s="132">
        <v>740.83</v>
      </c>
      <c r="M81" s="130">
        <v>0.01</v>
      </c>
      <c r="N81" s="126"/>
    </row>
    <row r="82" s="99" customFormat="1" customHeight="1" outlineLevel="2" spans="1:14">
      <c r="A82" s="113">
        <v>77</v>
      </c>
      <c r="B82" s="113" t="s">
        <v>56</v>
      </c>
      <c r="C82" s="113" t="s">
        <v>57</v>
      </c>
      <c r="D82" s="119" t="s">
        <v>194</v>
      </c>
      <c r="E82" s="119" t="s">
        <v>704</v>
      </c>
      <c r="F82" s="119" t="s">
        <v>196</v>
      </c>
      <c r="G82" s="119" t="s">
        <v>197</v>
      </c>
      <c r="H82" s="120">
        <v>50000</v>
      </c>
      <c r="I82" s="120">
        <v>4.2</v>
      </c>
      <c r="J82" s="131" t="s">
        <v>68</v>
      </c>
      <c r="K82" s="132">
        <v>729.18</v>
      </c>
      <c r="L82" s="132">
        <v>729.17</v>
      </c>
      <c r="M82" s="130">
        <v>0.01</v>
      </c>
      <c r="N82" s="126"/>
    </row>
    <row r="83" s="99" customFormat="1" customHeight="1" outlineLevel="2" spans="1:14">
      <c r="A83" s="113">
        <v>78</v>
      </c>
      <c r="B83" s="113" t="s">
        <v>56</v>
      </c>
      <c r="C83" s="113" t="s">
        <v>57</v>
      </c>
      <c r="D83" s="119" t="s">
        <v>198</v>
      </c>
      <c r="E83" s="119" t="s">
        <v>705</v>
      </c>
      <c r="F83" s="119" t="s">
        <v>196</v>
      </c>
      <c r="G83" s="119" t="s">
        <v>197</v>
      </c>
      <c r="H83" s="120">
        <v>50000</v>
      </c>
      <c r="I83" s="120">
        <v>4.2</v>
      </c>
      <c r="J83" s="131" t="s">
        <v>68</v>
      </c>
      <c r="K83" s="132">
        <v>729.18</v>
      </c>
      <c r="L83" s="132">
        <v>729.17</v>
      </c>
      <c r="M83" s="130">
        <v>0.01</v>
      </c>
      <c r="N83" s="126"/>
    </row>
    <row r="84" s="99" customFormat="1" customHeight="1" outlineLevel="2" spans="1:14">
      <c r="A84" s="113">
        <v>79</v>
      </c>
      <c r="B84" s="113" t="s">
        <v>56</v>
      </c>
      <c r="C84" s="113" t="s">
        <v>57</v>
      </c>
      <c r="D84" s="119" t="s">
        <v>199</v>
      </c>
      <c r="E84" s="119" t="s">
        <v>706</v>
      </c>
      <c r="F84" s="119" t="s">
        <v>196</v>
      </c>
      <c r="G84" s="119" t="s">
        <v>197</v>
      </c>
      <c r="H84" s="120">
        <v>50000</v>
      </c>
      <c r="I84" s="120">
        <v>4.2</v>
      </c>
      <c r="J84" s="131" t="s">
        <v>68</v>
      </c>
      <c r="K84" s="132">
        <v>729.18</v>
      </c>
      <c r="L84" s="132">
        <v>729.17</v>
      </c>
      <c r="M84" s="130">
        <v>0.01</v>
      </c>
      <c r="N84" s="126"/>
    </row>
    <row r="85" s="99" customFormat="1" customHeight="1" outlineLevel="2" spans="1:14">
      <c r="A85" s="113">
        <v>80</v>
      </c>
      <c r="B85" s="113" t="s">
        <v>56</v>
      </c>
      <c r="C85" s="113" t="s">
        <v>57</v>
      </c>
      <c r="D85" s="117" t="s">
        <v>201</v>
      </c>
      <c r="E85" s="172" t="s">
        <v>707</v>
      </c>
      <c r="F85" s="117" t="s">
        <v>203</v>
      </c>
      <c r="G85" s="117" t="s">
        <v>204</v>
      </c>
      <c r="H85" s="118">
        <v>50000</v>
      </c>
      <c r="I85" s="118">
        <v>4.2</v>
      </c>
      <c r="J85" s="133" t="s">
        <v>68</v>
      </c>
      <c r="K85" s="132">
        <v>705.84</v>
      </c>
      <c r="L85" s="132">
        <v>705.83</v>
      </c>
      <c r="M85" s="130">
        <v>0.01</v>
      </c>
      <c r="N85" s="126"/>
    </row>
    <row r="86" s="99" customFormat="1" customHeight="1" outlineLevel="2" spans="1:14">
      <c r="A86" s="113">
        <v>81</v>
      </c>
      <c r="B86" s="113" t="s">
        <v>56</v>
      </c>
      <c r="C86" s="113" t="s">
        <v>57</v>
      </c>
      <c r="D86" s="117" t="s">
        <v>205</v>
      </c>
      <c r="E86" s="117" t="s">
        <v>708</v>
      </c>
      <c r="F86" s="117" t="s">
        <v>203</v>
      </c>
      <c r="G86" s="117" t="s">
        <v>197</v>
      </c>
      <c r="H86" s="118">
        <v>50000</v>
      </c>
      <c r="I86" s="118">
        <v>4.2</v>
      </c>
      <c r="J86" s="133" t="s">
        <v>68</v>
      </c>
      <c r="K86" s="132">
        <v>705.84</v>
      </c>
      <c r="L86" s="132">
        <v>705.83</v>
      </c>
      <c r="M86" s="130">
        <v>0.01</v>
      </c>
      <c r="N86" s="126"/>
    </row>
    <row r="87" s="99" customFormat="1" customHeight="1" outlineLevel="2" spans="1:14">
      <c r="A87" s="113">
        <v>82</v>
      </c>
      <c r="B87" s="113" t="s">
        <v>56</v>
      </c>
      <c r="C87" s="113" t="s">
        <v>57</v>
      </c>
      <c r="D87" s="117" t="s">
        <v>207</v>
      </c>
      <c r="E87" s="117" t="s">
        <v>709</v>
      </c>
      <c r="F87" s="117" t="s">
        <v>209</v>
      </c>
      <c r="G87" s="117" t="s">
        <v>197</v>
      </c>
      <c r="H87" s="118">
        <v>50000</v>
      </c>
      <c r="I87" s="118">
        <v>4.2</v>
      </c>
      <c r="J87" s="133" t="s">
        <v>68</v>
      </c>
      <c r="K87" s="132">
        <v>700.01</v>
      </c>
      <c r="L87" s="132">
        <v>700</v>
      </c>
      <c r="M87" s="130">
        <v>0.01</v>
      </c>
      <c r="N87" s="126"/>
    </row>
    <row r="88" s="99" customFormat="1" customHeight="1" outlineLevel="2" spans="1:14">
      <c r="A88" s="113">
        <v>83</v>
      </c>
      <c r="B88" s="113" t="s">
        <v>56</v>
      </c>
      <c r="C88" s="113" t="s">
        <v>57</v>
      </c>
      <c r="D88" s="117" t="s">
        <v>210</v>
      </c>
      <c r="E88" s="117" t="s">
        <v>710</v>
      </c>
      <c r="F88" s="117" t="s">
        <v>209</v>
      </c>
      <c r="G88" s="117" t="s">
        <v>197</v>
      </c>
      <c r="H88" s="118">
        <v>50000</v>
      </c>
      <c r="I88" s="118">
        <v>4.2</v>
      </c>
      <c r="J88" s="133" t="s">
        <v>68</v>
      </c>
      <c r="K88" s="132">
        <v>700.01</v>
      </c>
      <c r="L88" s="132">
        <v>700</v>
      </c>
      <c r="M88" s="130">
        <v>0.01</v>
      </c>
      <c r="N88" s="126"/>
    </row>
    <row r="89" s="99" customFormat="1" customHeight="1" outlineLevel="2" spans="1:14">
      <c r="A89" s="113">
        <v>84</v>
      </c>
      <c r="B89" s="113" t="s">
        <v>56</v>
      </c>
      <c r="C89" s="113" t="s">
        <v>57</v>
      </c>
      <c r="D89" s="117" t="s">
        <v>212</v>
      </c>
      <c r="E89" s="117" t="s">
        <v>711</v>
      </c>
      <c r="F89" s="117" t="s">
        <v>209</v>
      </c>
      <c r="G89" s="117" t="s">
        <v>197</v>
      </c>
      <c r="H89" s="118">
        <v>50000</v>
      </c>
      <c r="I89" s="118">
        <v>4.2</v>
      </c>
      <c r="J89" s="133" t="s">
        <v>68</v>
      </c>
      <c r="K89" s="132">
        <v>700.01</v>
      </c>
      <c r="L89" s="132">
        <v>700</v>
      </c>
      <c r="M89" s="130">
        <v>0.01</v>
      </c>
      <c r="N89" s="126"/>
    </row>
    <row r="90" s="99" customFormat="1" customHeight="1" outlineLevel="2" spans="1:14">
      <c r="A90" s="113">
        <v>85</v>
      </c>
      <c r="B90" s="113" t="s">
        <v>56</v>
      </c>
      <c r="C90" s="113" t="s">
        <v>57</v>
      </c>
      <c r="D90" s="117" t="s">
        <v>213</v>
      </c>
      <c r="E90" s="117" t="s">
        <v>712</v>
      </c>
      <c r="F90" s="117" t="s">
        <v>209</v>
      </c>
      <c r="G90" s="117" t="s">
        <v>204</v>
      </c>
      <c r="H90" s="118">
        <v>50000</v>
      </c>
      <c r="I90" s="118">
        <v>4.2</v>
      </c>
      <c r="J90" s="133" t="s">
        <v>68</v>
      </c>
      <c r="K90" s="132">
        <v>700.01</v>
      </c>
      <c r="L90" s="132">
        <v>700</v>
      </c>
      <c r="M90" s="130">
        <v>0.01</v>
      </c>
      <c r="N90" s="126"/>
    </row>
    <row r="91" s="99" customFormat="1" customHeight="1" outlineLevel="2" spans="1:14">
      <c r="A91" s="113">
        <v>86</v>
      </c>
      <c r="B91" s="113" t="s">
        <v>56</v>
      </c>
      <c r="C91" s="113" t="s">
        <v>57</v>
      </c>
      <c r="D91" s="117" t="s">
        <v>215</v>
      </c>
      <c r="E91" s="117" t="s">
        <v>713</v>
      </c>
      <c r="F91" s="117" t="s">
        <v>185</v>
      </c>
      <c r="G91" s="117" t="s">
        <v>186</v>
      </c>
      <c r="H91" s="118">
        <v>50000</v>
      </c>
      <c r="I91" s="118">
        <v>4.2</v>
      </c>
      <c r="J91" s="133" t="s">
        <v>68</v>
      </c>
      <c r="K91" s="132">
        <v>583.34</v>
      </c>
      <c r="L91" s="132">
        <v>583.33</v>
      </c>
      <c r="M91" s="130">
        <v>0.01</v>
      </c>
      <c r="N91" s="126"/>
    </row>
    <row r="92" s="99" customFormat="1" customHeight="1" outlineLevel="2" spans="1:14">
      <c r="A92" s="113">
        <v>87</v>
      </c>
      <c r="B92" s="113" t="s">
        <v>56</v>
      </c>
      <c r="C92" s="113" t="s">
        <v>57</v>
      </c>
      <c r="D92" s="117" t="s">
        <v>216</v>
      </c>
      <c r="E92" s="117" t="s">
        <v>714</v>
      </c>
      <c r="F92" s="117" t="s">
        <v>185</v>
      </c>
      <c r="G92" s="117" t="s">
        <v>186</v>
      </c>
      <c r="H92" s="118">
        <v>50000</v>
      </c>
      <c r="I92" s="118">
        <v>4.2</v>
      </c>
      <c r="J92" s="133" t="s">
        <v>68</v>
      </c>
      <c r="K92" s="132">
        <v>583.34</v>
      </c>
      <c r="L92" s="132">
        <v>583.33</v>
      </c>
      <c r="M92" s="130">
        <v>0.01</v>
      </c>
      <c r="N92" s="126"/>
    </row>
    <row r="93" s="99" customFormat="1" customHeight="1" outlineLevel="2" spans="1:14">
      <c r="A93" s="113">
        <v>88</v>
      </c>
      <c r="B93" s="113" t="s">
        <v>56</v>
      </c>
      <c r="C93" s="113" t="s">
        <v>57</v>
      </c>
      <c r="D93" s="117" t="s">
        <v>217</v>
      </c>
      <c r="E93" s="117" t="s">
        <v>715</v>
      </c>
      <c r="F93" s="117" t="s">
        <v>185</v>
      </c>
      <c r="G93" s="117" t="s">
        <v>186</v>
      </c>
      <c r="H93" s="118">
        <v>50000</v>
      </c>
      <c r="I93" s="118">
        <v>4.2</v>
      </c>
      <c r="J93" s="133" t="s">
        <v>68</v>
      </c>
      <c r="K93" s="132">
        <v>583.34</v>
      </c>
      <c r="L93" s="132">
        <v>583.33</v>
      </c>
      <c r="M93" s="130">
        <v>0.01</v>
      </c>
      <c r="N93" s="126"/>
    </row>
    <row r="94" s="99" customFormat="1" customHeight="1" outlineLevel="2" spans="1:14">
      <c r="A94" s="113">
        <v>89</v>
      </c>
      <c r="B94" s="113" t="s">
        <v>56</v>
      </c>
      <c r="C94" s="113" t="s">
        <v>57</v>
      </c>
      <c r="D94" s="117" t="s">
        <v>218</v>
      </c>
      <c r="E94" s="117" t="s">
        <v>716</v>
      </c>
      <c r="F94" s="117" t="s">
        <v>185</v>
      </c>
      <c r="G94" s="117" t="s">
        <v>186</v>
      </c>
      <c r="H94" s="118">
        <v>50000</v>
      </c>
      <c r="I94" s="118">
        <v>4.2</v>
      </c>
      <c r="J94" s="133" t="s">
        <v>68</v>
      </c>
      <c r="K94" s="132">
        <v>583.34</v>
      </c>
      <c r="L94" s="132">
        <v>583.33</v>
      </c>
      <c r="M94" s="130">
        <v>0.01</v>
      </c>
      <c r="N94" s="126"/>
    </row>
    <row r="95" s="99" customFormat="1" customHeight="1" outlineLevel="2" spans="1:14">
      <c r="A95" s="113">
        <v>90</v>
      </c>
      <c r="B95" s="113" t="s">
        <v>56</v>
      </c>
      <c r="C95" s="113" t="s">
        <v>57</v>
      </c>
      <c r="D95" s="117" t="s">
        <v>219</v>
      </c>
      <c r="E95" s="117" t="s">
        <v>717</v>
      </c>
      <c r="F95" s="117" t="s">
        <v>185</v>
      </c>
      <c r="G95" s="117" t="s">
        <v>186</v>
      </c>
      <c r="H95" s="118">
        <v>50000</v>
      </c>
      <c r="I95" s="118">
        <v>4.2</v>
      </c>
      <c r="J95" s="133" t="s">
        <v>68</v>
      </c>
      <c r="K95" s="132">
        <v>583.34</v>
      </c>
      <c r="L95" s="132">
        <v>583.33</v>
      </c>
      <c r="M95" s="130">
        <v>0.01</v>
      </c>
      <c r="N95" s="126"/>
    </row>
    <row r="96" s="99" customFormat="1" customHeight="1" outlineLevel="2" spans="1:14">
      <c r="A96" s="113">
        <v>91</v>
      </c>
      <c r="B96" s="113" t="s">
        <v>56</v>
      </c>
      <c r="C96" s="113" t="s">
        <v>57</v>
      </c>
      <c r="D96" s="117" t="s">
        <v>220</v>
      </c>
      <c r="E96" s="117" t="s">
        <v>718</v>
      </c>
      <c r="F96" s="117" t="s">
        <v>185</v>
      </c>
      <c r="G96" s="117" t="s">
        <v>186</v>
      </c>
      <c r="H96" s="118">
        <v>50000</v>
      </c>
      <c r="I96" s="118">
        <v>4.2</v>
      </c>
      <c r="J96" s="133" t="s">
        <v>68</v>
      </c>
      <c r="K96" s="132">
        <v>583.34</v>
      </c>
      <c r="L96" s="132">
        <v>583.33</v>
      </c>
      <c r="M96" s="130">
        <v>0.01</v>
      </c>
      <c r="N96" s="126"/>
    </row>
    <row r="97" s="99" customFormat="1" customHeight="1" outlineLevel="2" spans="1:14">
      <c r="A97" s="113">
        <v>92</v>
      </c>
      <c r="B97" s="113" t="s">
        <v>56</v>
      </c>
      <c r="C97" s="113" t="s">
        <v>57</v>
      </c>
      <c r="D97" s="117" t="s">
        <v>221</v>
      </c>
      <c r="E97" s="117" t="s">
        <v>719</v>
      </c>
      <c r="F97" s="117" t="s">
        <v>185</v>
      </c>
      <c r="G97" s="117" t="s">
        <v>223</v>
      </c>
      <c r="H97" s="118">
        <v>50000</v>
      </c>
      <c r="I97" s="118">
        <v>4.2</v>
      </c>
      <c r="J97" s="133" t="s">
        <v>68</v>
      </c>
      <c r="K97" s="132">
        <v>583.34</v>
      </c>
      <c r="L97" s="132">
        <v>583.33</v>
      </c>
      <c r="M97" s="130">
        <v>0.01</v>
      </c>
      <c r="N97" s="126"/>
    </row>
    <row r="98" s="99" customFormat="1" customHeight="1" outlineLevel="2" spans="1:14">
      <c r="A98" s="113">
        <v>93</v>
      </c>
      <c r="B98" s="113" t="s">
        <v>56</v>
      </c>
      <c r="C98" s="113" t="s">
        <v>57</v>
      </c>
      <c r="D98" s="117" t="s">
        <v>224</v>
      </c>
      <c r="E98" s="117" t="s">
        <v>720</v>
      </c>
      <c r="F98" s="117" t="s">
        <v>226</v>
      </c>
      <c r="G98" s="117" t="s">
        <v>227</v>
      </c>
      <c r="H98" s="118">
        <v>50000</v>
      </c>
      <c r="I98" s="118">
        <v>4.2</v>
      </c>
      <c r="J98" s="133" t="s">
        <v>68</v>
      </c>
      <c r="K98" s="132">
        <v>577.51</v>
      </c>
      <c r="L98" s="132">
        <v>577.5</v>
      </c>
      <c r="M98" s="130">
        <v>0.01</v>
      </c>
      <c r="N98" s="126"/>
    </row>
    <row r="99" s="99" customFormat="1" customHeight="1" outlineLevel="2" spans="1:14">
      <c r="A99" s="113">
        <v>94</v>
      </c>
      <c r="B99" s="113" t="s">
        <v>56</v>
      </c>
      <c r="C99" s="113" t="s">
        <v>57</v>
      </c>
      <c r="D99" s="117" t="s">
        <v>228</v>
      </c>
      <c r="E99" s="117" t="s">
        <v>721</v>
      </c>
      <c r="F99" s="117" t="s">
        <v>226</v>
      </c>
      <c r="G99" s="117" t="s">
        <v>186</v>
      </c>
      <c r="H99" s="118">
        <v>50000</v>
      </c>
      <c r="I99" s="118">
        <v>4.2</v>
      </c>
      <c r="J99" s="133" t="s">
        <v>68</v>
      </c>
      <c r="K99" s="132">
        <v>577.51</v>
      </c>
      <c r="L99" s="132">
        <v>577.5</v>
      </c>
      <c r="M99" s="130">
        <v>0.01</v>
      </c>
      <c r="N99" s="126"/>
    </row>
    <row r="100" s="99" customFormat="1" customHeight="1" outlineLevel="2" spans="1:14">
      <c r="A100" s="113">
        <v>95</v>
      </c>
      <c r="B100" s="113" t="s">
        <v>56</v>
      </c>
      <c r="C100" s="113" t="s">
        <v>57</v>
      </c>
      <c r="D100" s="117" t="s">
        <v>230</v>
      </c>
      <c r="E100" s="117" t="s">
        <v>722</v>
      </c>
      <c r="F100" s="117" t="s">
        <v>226</v>
      </c>
      <c r="G100" s="117" t="s">
        <v>186</v>
      </c>
      <c r="H100" s="118">
        <v>50000</v>
      </c>
      <c r="I100" s="118">
        <v>4.2</v>
      </c>
      <c r="J100" s="133" t="s">
        <v>68</v>
      </c>
      <c r="K100" s="132">
        <v>577.51</v>
      </c>
      <c r="L100" s="132">
        <v>577.5</v>
      </c>
      <c r="M100" s="130">
        <v>0.01</v>
      </c>
      <c r="N100" s="126"/>
    </row>
    <row r="101" s="99" customFormat="1" customHeight="1" outlineLevel="2" spans="1:14">
      <c r="A101" s="113">
        <v>96</v>
      </c>
      <c r="B101" s="113" t="s">
        <v>56</v>
      </c>
      <c r="C101" s="113" t="s">
        <v>57</v>
      </c>
      <c r="D101" s="117" t="s">
        <v>231</v>
      </c>
      <c r="E101" s="117" t="s">
        <v>723</v>
      </c>
      <c r="F101" s="117" t="s">
        <v>232</v>
      </c>
      <c r="G101" s="117" t="s">
        <v>233</v>
      </c>
      <c r="H101" s="118">
        <v>50000</v>
      </c>
      <c r="I101" s="118">
        <v>4.2</v>
      </c>
      <c r="J101" s="133" t="s">
        <v>68</v>
      </c>
      <c r="K101" s="132">
        <v>571.68</v>
      </c>
      <c r="L101" s="132">
        <v>571.67</v>
      </c>
      <c r="M101" s="130">
        <v>0.01</v>
      </c>
      <c r="N101" s="126"/>
    </row>
    <row r="102" s="99" customFormat="1" customHeight="1" outlineLevel="2" spans="1:14">
      <c r="A102" s="113">
        <v>97</v>
      </c>
      <c r="B102" s="113" t="s">
        <v>56</v>
      </c>
      <c r="C102" s="113" t="s">
        <v>57</v>
      </c>
      <c r="D102" s="117" t="s">
        <v>234</v>
      </c>
      <c r="E102" s="117" t="s">
        <v>724</v>
      </c>
      <c r="F102" s="117" t="s">
        <v>232</v>
      </c>
      <c r="G102" s="117" t="s">
        <v>233</v>
      </c>
      <c r="H102" s="118">
        <v>50000</v>
      </c>
      <c r="I102" s="118">
        <v>4.2</v>
      </c>
      <c r="J102" s="133" t="s">
        <v>68</v>
      </c>
      <c r="K102" s="132">
        <v>571.68</v>
      </c>
      <c r="L102" s="132">
        <v>571.67</v>
      </c>
      <c r="M102" s="130">
        <v>0.01</v>
      </c>
      <c r="N102" s="126"/>
    </row>
    <row r="103" s="99" customFormat="1" customHeight="1" outlineLevel="2" spans="1:14">
      <c r="A103" s="113">
        <v>98</v>
      </c>
      <c r="B103" s="113" t="s">
        <v>56</v>
      </c>
      <c r="C103" s="113" t="s">
        <v>57</v>
      </c>
      <c r="D103" s="117" t="s">
        <v>236</v>
      </c>
      <c r="E103" s="117" t="s">
        <v>725</v>
      </c>
      <c r="F103" s="117" t="s">
        <v>232</v>
      </c>
      <c r="G103" s="117" t="s">
        <v>233</v>
      </c>
      <c r="H103" s="118">
        <v>50000</v>
      </c>
      <c r="I103" s="118">
        <v>4.2</v>
      </c>
      <c r="J103" s="133" t="s">
        <v>68</v>
      </c>
      <c r="K103" s="132">
        <v>571.68</v>
      </c>
      <c r="L103" s="132">
        <v>571.67</v>
      </c>
      <c r="M103" s="130">
        <v>0.01</v>
      </c>
      <c r="N103" s="126"/>
    </row>
    <row r="104" s="99" customFormat="1" customHeight="1" outlineLevel="2" spans="1:14">
      <c r="A104" s="113">
        <v>99</v>
      </c>
      <c r="B104" s="113" t="s">
        <v>56</v>
      </c>
      <c r="C104" s="113" t="s">
        <v>57</v>
      </c>
      <c r="D104" s="117" t="s">
        <v>237</v>
      </c>
      <c r="E104" s="117" t="s">
        <v>726</v>
      </c>
      <c r="F104" s="117" t="s">
        <v>232</v>
      </c>
      <c r="G104" s="117" t="s">
        <v>233</v>
      </c>
      <c r="H104" s="118">
        <v>50000</v>
      </c>
      <c r="I104" s="118">
        <v>4.2</v>
      </c>
      <c r="J104" s="133" t="s">
        <v>68</v>
      </c>
      <c r="K104" s="132">
        <v>571.68</v>
      </c>
      <c r="L104" s="132">
        <v>571.67</v>
      </c>
      <c r="M104" s="130">
        <v>0.01</v>
      </c>
      <c r="N104" s="126"/>
    </row>
    <row r="105" s="99" customFormat="1" customHeight="1" outlineLevel="2" spans="1:14">
      <c r="A105" s="113">
        <v>100</v>
      </c>
      <c r="B105" s="113" t="s">
        <v>56</v>
      </c>
      <c r="C105" s="113" t="s">
        <v>57</v>
      </c>
      <c r="D105" s="117" t="s">
        <v>239</v>
      </c>
      <c r="E105" s="117" t="s">
        <v>727</v>
      </c>
      <c r="F105" s="117" t="s">
        <v>232</v>
      </c>
      <c r="G105" s="117" t="s">
        <v>233</v>
      </c>
      <c r="H105" s="118">
        <v>50000</v>
      </c>
      <c r="I105" s="118">
        <v>4.2</v>
      </c>
      <c r="J105" s="133" t="s">
        <v>68</v>
      </c>
      <c r="K105" s="132">
        <v>571.68</v>
      </c>
      <c r="L105" s="132">
        <v>571.67</v>
      </c>
      <c r="M105" s="130">
        <v>0.01</v>
      </c>
      <c r="N105" s="126"/>
    </row>
    <row r="106" s="99" customFormat="1" customHeight="1" outlineLevel="2" spans="1:14">
      <c r="A106" s="113">
        <v>101</v>
      </c>
      <c r="B106" s="113" t="s">
        <v>56</v>
      </c>
      <c r="C106" s="113" t="s">
        <v>57</v>
      </c>
      <c r="D106" s="117" t="s">
        <v>241</v>
      </c>
      <c r="E106" s="117" t="s">
        <v>728</v>
      </c>
      <c r="F106" s="117" t="s">
        <v>232</v>
      </c>
      <c r="G106" s="117" t="s">
        <v>233</v>
      </c>
      <c r="H106" s="118">
        <v>50000</v>
      </c>
      <c r="I106" s="118">
        <v>4.2</v>
      </c>
      <c r="J106" s="133" t="s">
        <v>68</v>
      </c>
      <c r="K106" s="132">
        <v>571.68</v>
      </c>
      <c r="L106" s="132">
        <v>571.67</v>
      </c>
      <c r="M106" s="130">
        <v>0.01</v>
      </c>
      <c r="N106" s="126"/>
    </row>
    <row r="107" s="99" customFormat="1" customHeight="1" outlineLevel="2" spans="1:14">
      <c r="A107" s="113">
        <v>102</v>
      </c>
      <c r="B107" s="113" t="s">
        <v>56</v>
      </c>
      <c r="C107" s="113" t="s">
        <v>57</v>
      </c>
      <c r="D107" s="117" t="s">
        <v>242</v>
      </c>
      <c r="E107" s="117" t="s">
        <v>729</v>
      </c>
      <c r="F107" s="117" t="s">
        <v>232</v>
      </c>
      <c r="G107" s="117" t="s">
        <v>233</v>
      </c>
      <c r="H107" s="118">
        <v>50000</v>
      </c>
      <c r="I107" s="118">
        <v>4.2</v>
      </c>
      <c r="J107" s="133" t="s">
        <v>68</v>
      </c>
      <c r="K107" s="132">
        <v>571.68</v>
      </c>
      <c r="L107" s="132">
        <v>571.67</v>
      </c>
      <c r="M107" s="130">
        <v>0.01</v>
      </c>
      <c r="N107" s="126"/>
    </row>
    <row r="108" s="99" customFormat="1" customHeight="1" outlineLevel="2" spans="1:14">
      <c r="A108" s="113">
        <v>103</v>
      </c>
      <c r="B108" s="113" t="s">
        <v>56</v>
      </c>
      <c r="C108" s="113" t="s">
        <v>57</v>
      </c>
      <c r="D108" s="117" t="s">
        <v>244</v>
      </c>
      <c r="E108" s="117" t="s">
        <v>730</v>
      </c>
      <c r="F108" s="117" t="s">
        <v>232</v>
      </c>
      <c r="G108" s="117" t="s">
        <v>233</v>
      </c>
      <c r="H108" s="118">
        <v>50000</v>
      </c>
      <c r="I108" s="118">
        <v>4.2</v>
      </c>
      <c r="J108" s="133" t="s">
        <v>68</v>
      </c>
      <c r="K108" s="132">
        <v>571.68</v>
      </c>
      <c r="L108" s="132">
        <v>571.67</v>
      </c>
      <c r="M108" s="130">
        <v>0.01</v>
      </c>
      <c r="N108" s="126"/>
    </row>
    <row r="109" s="99" customFormat="1" customHeight="1" outlineLevel="2" spans="1:14">
      <c r="A109" s="113">
        <v>104</v>
      </c>
      <c r="B109" s="113" t="s">
        <v>56</v>
      </c>
      <c r="C109" s="113" t="s">
        <v>57</v>
      </c>
      <c r="D109" s="117" t="s">
        <v>245</v>
      </c>
      <c r="E109" s="117" t="s">
        <v>731</v>
      </c>
      <c r="F109" s="117" t="s">
        <v>232</v>
      </c>
      <c r="G109" s="117" t="s">
        <v>233</v>
      </c>
      <c r="H109" s="118">
        <v>50000</v>
      </c>
      <c r="I109" s="118">
        <v>4.2</v>
      </c>
      <c r="J109" s="133" t="s">
        <v>68</v>
      </c>
      <c r="K109" s="132">
        <v>571.68</v>
      </c>
      <c r="L109" s="132">
        <v>571.67</v>
      </c>
      <c r="M109" s="130">
        <v>0.01</v>
      </c>
      <c r="N109" s="126"/>
    </row>
    <row r="110" s="99" customFormat="1" customHeight="1" outlineLevel="2" spans="1:14">
      <c r="A110" s="113">
        <v>105</v>
      </c>
      <c r="B110" s="113" t="s">
        <v>56</v>
      </c>
      <c r="C110" s="113" t="s">
        <v>57</v>
      </c>
      <c r="D110" s="117" t="s">
        <v>247</v>
      </c>
      <c r="E110" s="117" t="s">
        <v>732</v>
      </c>
      <c r="F110" s="117" t="s">
        <v>232</v>
      </c>
      <c r="G110" s="117" t="s">
        <v>249</v>
      </c>
      <c r="H110" s="118">
        <v>50000</v>
      </c>
      <c r="I110" s="118">
        <v>4.2</v>
      </c>
      <c r="J110" s="133" t="s">
        <v>68</v>
      </c>
      <c r="K110" s="132">
        <v>571.68</v>
      </c>
      <c r="L110" s="132">
        <v>571.67</v>
      </c>
      <c r="M110" s="130">
        <v>0.01</v>
      </c>
      <c r="N110" s="126"/>
    </row>
    <row r="111" s="99" customFormat="1" customHeight="1" outlineLevel="2" spans="1:14">
      <c r="A111" s="113">
        <v>106</v>
      </c>
      <c r="B111" s="113" t="s">
        <v>56</v>
      </c>
      <c r="C111" s="113" t="s">
        <v>57</v>
      </c>
      <c r="D111" s="117" t="s">
        <v>250</v>
      </c>
      <c r="E111" s="117" t="s">
        <v>733</v>
      </c>
      <c r="F111" s="117" t="s">
        <v>251</v>
      </c>
      <c r="G111" s="117" t="s">
        <v>233</v>
      </c>
      <c r="H111" s="118">
        <v>50000</v>
      </c>
      <c r="I111" s="118">
        <v>4.2</v>
      </c>
      <c r="J111" s="133" t="s">
        <v>68</v>
      </c>
      <c r="K111" s="132">
        <v>548.34</v>
      </c>
      <c r="L111" s="132">
        <v>548.33</v>
      </c>
      <c r="M111" s="130">
        <v>0.01</v>
      </c>
      <c r="N111" s="126"/>
    </row>
    <row r="112" s="99" customFormat="1" customHeight="1" outlineLevel="2" spans="1:14">
      <c r="A112" s="113">
        <v>107</v>
      </c>
      <c r="B112" s="113" t="s">
        <v>56</v>
      </c>
      <c r="C112" s="113" t="s">
        <v>57</v>
      </c>
      <c r="D112" s="117" t="s">
        <v>252</v>
      </c>
      <c r="E112" s="117" t="s">
        <v>734</v>
      </c>
      <c r="F112" s="117" t="s">
        <v>253</v>
      </c>
      <c r="G112" s="117" t="s">
        <v>254</v>
      </c>
      <c r="H112" s="118">
        <v>50000</v>
      </c>
      <c r="I112" s="118">
        <v>4.2</v>
      </c>
      <c r="J112" s="133" t="s">
        <v>255</v>
      </c>
      <c r="K112" s="132">
        <v>542.51</v>
      </c>
      <c r="L112" s="129">
        <v>379.17</v>
      </c>
      <c r="M112" s="130">
        <v>163.34</v>
      </c>
      <c r="N112" s="126" t="s">
        <v>256</v>
      </c>
    </row>
    <row r="113" s="99" customFormat="1" customHeight="1" outlineLevel="2" spans="1:14">
      <c r="A113" s="113">
        <v>108</v>
      </c>
      <c r="B113" s="113" t="s">
        <v>56</v>
      </c>
      <c r="C113" s="113" t="s">
        <v>57</v>
      </c>
      <c r="D113" s="117" t="s">
        <v>257</v>
      </c>
      <c r="E113" s="117" t="s">
        <v>735</v>
      </c>
      <c r="F113" s="117" t="s">
        <v>253</v>
      </c>
      <c r="G113" s="117" t="s">
        <v>259</v>
      </c>
      <c r="H113" s="118">
        <v>50000</v>
      </c>
      <c r="I113" s="118">
        <v>4.2</v>
      </c>
      <c r="J113" s="133" t="s">
        <v>260</v>
      </c>
      <c r="K113" s="132">
        <v>542.51</v>
      </c>
      <c r="L113" s="129">
        <v>390.84</v>
      </c>
      <c r="M113" s="130">
        <v>151.67</v>
      </c>
      <c r="N113" s="126" t="s">
        <v>261</v>
      </c>
    </row>
    <row r="114" s="99" customFormat="1" customHeight="1" outlineLevel="2" spans="1:14">
      <c r="A114" s="113">
        <v>109</v>
      </c>
      <c r="B114" s="113" t="s">
        <v>56</v>
      </c>
      <c r="C114" s="113" t="s">
        <v>57</v>
      </c>
      <c r="D114" s="117" t="s">
        <v>262</v>
      </c>
      <c r="E114" s="117" t="s">
        <v>736</v>
      </c>
      <c r="F114" s="117" t="s">
        <v>253</v>
      </c>
      <c r="G114" s="117" t="s">
        <v>259</v>
      </c>
      <c r="H114" s="118">
        <v>50000</v>
      </c>
      <c r="I114" s="118">
        <v>4.2</v>
      </c>
      <c r="J114" s="133" t="s">
        <v>255</v>
      </c>
      <c r="K114" s="132">
        <v>542.51</v>
      </c>
      <c r="L114" s="132">
        <v>379.17</v>
      </c>
      <c r="M114" s="130">
        <v>163.34</v>
      </c>
      <c r="N114" s="126" t="s">
        <v>256</v>
      </c>
    </row>
    <row r="115" s="99" customFormat="1" customHeight="1" outlineLevel="2" spans="1:14">
      <c r="A115" s="113">
        <v>110</v>
      </c>
      <c r="B115" s="113" t="s">
        <v>56</v>
      </c>
      <c r="C115" s="113" t="s">
        <v>57</v>
      </c>
      <c r="D115" s="117" t="s">
        <v>264</v>
      </c>
      <c r="E115" s="117" t="s">
        <v>737</v>
      </c>
      <c r="F115" s="117" t="s">
        <v>253</v>
      </c>
      <c r="G115" s="117" t="s">
        <v>259</v>
      </c>
      <c r="H115" s="118">
        <v>50000</v>
      </c>
      <c r="I115" s="118">
        <v>4.2</v>
      </c>
      <c r="J115" s="133" t="s">
        <v>255</v>
      </c>
      <c r="K115" s="132">
        <v>542.51</v>
      </c>
      <c r="L115" s="129">
        <v>379.17</v>
      </c>
      <c r="M115" s="130">
        <v>163.34</v>
      </c>
      <c r="N115" s="126" t="s">
        <v>256</v>
      </c>
    </row>
    <row r="116" s="99" customFormat="1" customHeight="1" outlineLevel="2" spans="1:14">
      <c r="A116" s="113">
        <v>111</v>
      </c>
      <c r="B116" s="113" t="s">
        <v>56</v>
      </c>
      <c r="C116" s="113" t="s">
        <v>57</v>
      </c>
      <c r="D116" s="117" t="s">
        <v>266</v>
      </c>
      <c r="E116" s="117" t="s">
        <v>738</v>
      </c>
      <c r="F116" s="117" t="s">
        <v>253</v>
      </c>
      <c r="G116" s="117" t="s">
        <v>259</v>
      </c>
      <c r="H116" s="118">
        <v>50000</v>
      </c>
      <c r="I116" s="118">
        <v>4.2</v>
      </c>
      <c r="J116" s="133" t="s">
        <v>260</v>
      </c>
      <c r="K116" s="132">
        <v>542.51</v>
      </c>
      <c r="L116" s="129">
        <v>390.84</v>
      </c>
      <c r="M116" s="130">
        <v>151.67</v>
      </c>
      <c r="N116" s="126" t="s">
        <v>261</v>
      </c>
    </row>
    <row r="117" s="99" customFormat="1" customHeight="1" outlineLevel="2" spans="1:14">
      <c r="A117" s="113">
        <v>112</v>
      </c>
      <c r="B117" s="113" t="s">
        <v>56</v>
      </c>
      <c r="C117" s="113" t="s">
        <v>57</v>
      </c>
      <c r="D117" s="117" t="s">
        <v>268</v>
      </c>
      <c r="E117" s="117" t="s">
        <v>739</v>
      </c>
      <c r="F117" s="117" t="s">
        <v>253</v>
      </c>
      <c r="G117" s="117" t="s">
        <v>259</v>
      </c>
      <c r="H117" s="118">
        <v>50000</v>
      </c>
      <c r="I117" s="118">
        <v>4.2</v>
      </c>
      <c r="J117" s="133" t="s">
        <v>255</v>
      </c>
      <c r="K117" s="132">
        <v>542.51</v>
      </c>
      <c r="L117" s="129">
        <v>379.17</v>
      </c>
      <c r="M117" s="130">
        <v>163.34</v>
      </c>
      <c r="N117" s="126" t="s">
        <v>256</v>
      </c>
    </row>
    <row r="118" s="99" customFormat="1" customHeight="1" outlineLevel="1" spans="1:14">
      <c r="A118" s="113"/>
      <c r="B118" s="116" t="s">
        <v>740</v>
      </c>
      <c r="C118" s="113"/>
      <c r="D118" s="117"/>
      <c r="E118" s="117"/>
      <c r="F118" s="117"/>
      <c r="G118" s="117"/>
      <c r="H118" s="118"/>
      <c r="I118" s="118"/>
      <c r="J118" s="133"/>
      <c r="K118" s="132">
        <f>SUBTOTAL(9,K26:K117)</f>
        <v>115745</v>
      </c>
      <c r="L118" s="129">
        <f>SUBTOTAL(9,L26:L117)</f>
        <v>114787.39</v>
      </c>
      <c r="M118" s="130">
        <f>SUBTOTAL(9,M26:M117)</f>
        <v>957.61</v>
      </c>
      <c r="N118" s="126"/>
    </row>
    <row r="119" s="99" customFormat="1" customHeight="1" outlineLevel="2" spans="1:14">
      <c r="A119" s="113">
        <v>113</v>
      </c>
      <c r="B119" s="113" t="s">
        <v>270</v>
      </c>
      <c r="C119" s="113" t="s">
        <v>271</v>
      </c>
      <c r="D119" s="134" t="s">
        <v>272</v>
      </c>
      <c r="E119" s="134" t="s">
        <v>741</v>
      </c>
      <c r="F119" s="135">
        <v>45014</v>
      </c>
      <c r="G119" s="135">
        <v>45744</v>
      </c>
      <c r="H119" s="136">
        <v>50000</v>
      </c>
      <c r="I119" s="139">
        <v>4.3</v>
      </c>
      <c r="J119" s="137">
        <v>45281</v>
      </c>
      <c r="K119" s="140">
        <v>1594.59</v>
      </c>
      <c r="L119" s="113">
        <v>1594.58</v>
      </c>
      <c r="M119" s="113">
        <v>0.01</v>
      </c>
      <c r="N119" s="126"/>
    </row>
    <row r="120" s="99" customFormat="1" customHeight="1" outlineLevel="2" spans="1:14">
      <c r="A120" s="113">
        <v>114</v>
      </c>
      <c r="B120" s="113" t="s">
        <v>270</v>
      </c>
      <c r="C120" s="113" t="s">
        <v>271</v>
      </c>
      <c r="D120" s="134" t="s">
        <v>274</v>
      </c>
      <c r="E120" s="173" t="s">
        <v>742</v>
      </c>
      <c r="F120" s="135">
        <v>44396</v>
      </c>
      <c r="G120" s="135">
        <v>45491</v>
      </c>
      <c r="H120" s="136">
        <v>20000</v>
      </c>
      <c r="I120" s="139">
        <v>4.35</v>
      </c>
      <c r="J120" s="137">
        <v>45281</v>
      </c>
      <c r="K120" s="140">
        <v>882.09</v>
      </c>
      <c r="L120" s="113">
        <v>882.08</v>
      </c>
      <c r="M120" s="113">
        <v>0.01</v>
      </c>
      <c r="N120" s="126"/>
    </row>
    <row r="121" s="99" customFormat="1" customHeight="1" outlineLevel="2" spans="1:14">
      <c r="A121" s="113">
        <v>115</v>
      </c>
      <c r="B121" s="113" t="s">
        <v>270</v>
      </c>
      <c r="C121" s="113" t="s">
        <v>271</v>
      </c>
      <c r="D121" s="134" t="s">
        <v>276</v>
      </c>
      <c r="E121" s="134" t="s">
        <v>743</v>
      </c>
      <c r="F121" s="135">
        <v>44228</v>
      </c>
      <c r="G121" s="135">
        <v>45319</v>
      </c>
      <c r="H121" s="136">
        <v>17000</v>
      </c>
      <c r="I121" s="139">
        <v>4.35</v>
      </c>
      <c r="J121" s="137">
        <v>45281</v>
      </c>
      <c r="K121" s="140">
        <v>749.78</v>
      </c>
      <c r="L121" s="113">
        <v>749.77</v>
      </c>
      <c r="M121" s="113">
        <v>0.01</v>
      </c>
      <c r="N121" s="126"/>
    </row>
    <row r="122" s="99" customFormat="1" customHeight="1" outlineLevel="2" spans="1:14">
      <c r="A122" s="113">
        <v>116</v>
      </c>
      <c r="B122" s="113" t="s">
        <v>270</v>
      </c>
      <c r="C122" s="113" t="s">
        <v>271</v>
      </c>
      <c r="D122" s="134" t="s">
        <v>278</v>
      </c>
      <c r="E122" s="134" t="s">
        <v>744</v>
      </c>
      <c r="F122" s="137">
        <v>44833</v>
      </c>
      <c r="G122" s="135">
        <v>45928</v>
      </c>
      <c r="H122" s="136">
        <v>50000</v>
      </c>
      <c r="I122" s="139">
        <v>4.3</v>
      </c>
      <c r="J122" s="137">
        <v>45281</v>
      </c>
      <c r="K122" s="140">
        <v>2179.87</v>
      </c>
      <c r="L122" s="113">
        <v>2179.86</v>
      </c>
      <c r="M122" s="113">
        <v>0.01</v>
      </c>
      <c r="N122" s="126"/>
    </row>
    <row r="123" s="99" customFormat="1" customHeight="1" outlineLevel="2" spans="1:14">
      <c r="A123" s="113">
        <v>117</v>
      </c>
      <c r="B123" s="113" t="s">
        <v>270</v>
      </c>
      <c r="C123" s="113" t="s">
        <v>271</v>
      </c>
      <c r="D123" s="134" t="s">
        <v>279</v>
      </c>
      <c r="E123" s="134" t="s">
        <v>745</v>
      </c>
      <c r="F123" s="137">
        <v>44833</v>
      </c>
      <c r="G123" s="135">
        <v>45927</v>
      </c>
      <c r="H123" s="136">
        <v>40000</v>
      </c>
      <c r="I123" s="139">
        <v>4.3</v>
      </c>
      <c r="J123" s="137">
        <v>45281</v>
      </c>
      <c r="K123" s="140">
        <v>1743.9</v>
      </c>
      <c r="L123" s="113">
        <v>1743.89</v>
      </c>
      <c r="M123" s="113">
        <v>0.01</v>
      </c>
      <c r="N123" s="126"/>
    </row>
    <row r="124" s="99" customFormat="1" customHeight="1" outlineLevel="2" spans="1:14">
      <c r="A124" s="113">
        <v>118</v>
      </c>
      <c r="B124" s="113" t="s">
        <v>270</v>
      </c>
      <c r="C124" s="113" t="s">
        <v>271</v>
      </c>
      <c r="D124" s="134" t="s">
        <v>281</v>
      </c>
      <c r="E124" s="134" t="s">
        <v>746</v>
      </c>
      <c r="F124" s="137">
        <v>44832</v>
      </c>
      <c r="G124" s="135">
        <v>45927</v>
      </c>
      <c r="H124" s="136">
        <v>50000</v>
      </c>
      <c r="I124" s="139">
        <v>4.3</v>
      </c>
      <c r="J124" s="137">
        <v>45281</v>
      </c>
      <c r="K124" s="140">
        <v>2179.87</v>
      </c>
      <c r="L124" s="113">
        <v>2179.86</v>
      </c>
      <c r="M124" s="67">
        <v>0.01</v>
      </c>
      <c r="N124" s="126"/>
    </row>
    <row r="125" s="99" customFormat="1" customHeight="1" outlineLevel="2" spans="1:14">
      <c r="A125" s="113">
        <v>119</v>
      </c>
      <c r="B125" s="113" t="s">
        <v>270</v>
      </c>
      <c r="C125" s="113" t="s">
        <v>271</v>
      </c>
      <c r="D125" s="134" t="s">
        <v>283</v>
      </c>
      <c r="E125" s="134" t="s">
        <v>747</v>
      </c>
      <c r="F125" s="137">
        <v>44832</v>
      </c>
      <c r="G125" s="135">
        <v>45927</v>
      </c>
      <c r="H125" s="136">
        <v>50000</v>
      </c>
      <c r="I125" s="139">
        <v>4.3</v>
      </c>
      <c r="J125" s="137">
        <v>45281</v>
      </c>
      <c r="K125" s="140">
        <v>2179.87</v>
      </c>
      <c r="L125" s="113">
        <v>2179.86</v>
      </c>
      <c r="M125" s="67">
        <v>0.01</v>
      </c>
      <c r="N125" s="126"/>
    </row>
    <row r="126" s="99" customFormat="1" customHeight="1" outlineLevel="2" spans="1:14">
      <c r="A126" s="113">
        <v>120</v>
      </c>
      <c r="B126" s="113" t="s">
        <v>270</v>
      </c>
      <c r="C126" s="113" t="s">
        <v>271</v>
      </c>
      <c r="D126" s="134" t="s">
        <v>285</v>
      </c>
      <c r="E126" s="134" t="s">
        <v>748</v>
      </c>
      <c r="F126" s="137">
        <v>44832</v>
      </c>
      <c r="G126" s="135">
        <v>45927</v>
      </c>
      <c r="H126" s="136">
        <v>40000</v>
      </c>
      <c r="I126" s="139">
        <v>4.3</v>
      </c>
      <c r="J126" s="137">
        <v>45281</v>
      </c>
      <c r="K126" s="140">
        <v>1743.9</v>
      </c>
      <c r="L126" s="113">
        <v>1743.89</v>
      </c>
      <c r="M126" s="67">
        <v>0.01</v>
      </c>
      <c r="N126" s="126"/>
    </row>
    <row r="127" s="99" customFormat="1" customHeight="1" outlineLevel="2" spans="1:14">
      <c r="A127" s="113">
        <v>121</v>
      </c>
      <c r="B127" s="113" t="s">
        <v>270</v>
      </c>
      <c r="C127" s="113" t="s">
        <v>271</v>
      </c>
      <c r="D127" s="134" t="s">
        <v>287</v>
      </c>
      <c r="E127" s="134" t="s">
        <v>749</v>
      </c>
      <c r="F127" s="137">
        <v>44832</v>
      </c>
      <c r="G127" s="135">
        <v>45927</v>
      </c>
      <c r="H127" s="136">
        <v>40000</v>
      </c>
      <c r="I127" s="139">
        <v>4.3</v>
      </c>
      <c r="J127" s="137">
        <v>45281</v>
      </c>
      <c r="K127" s="140">
        <v>1743.9</v>
      </c>
      <c r="L127" s="113">
        <v>1743.89</v>
      </c>
      <c r="M127" s="67">
        <v>0.01</v>
      </c>
      <c r="N127" s="126"/>
    </row>
    <row r="128" s="99" customFormat="1" customHeight="1" outlineLevel="2" spans="1:14">
      <c r="A128" s="113">
        <v>122</v>
      </c>
      <c r="B128" s="113" t="s">
        <v>270</v>
      </c>
      <c r="C128" s="113" t="s">
        <v>271</v>
      </c>
      <c r="D128" s="134" t="s">
        <v>289</v>
      </c>
      <c r="E128" s="134" t="s">
        <v>750</v>
      </c>
      <c r="F128" s="137">
        <v>44189</v>
      </c>
      <c r="G128" s="135">
        <v>45283</v>
      </c>
      <c r="H128" s="136">
        <v>40000</v>
      </c>
      <c r="I128" s="139">
        <v>4.35</v>
      </c>
      <c r="J128" s="137">
        <v>45281</v>
      </c>
      <c r="K128" s="140">
        <v>1764.17</v>
      </c>
      <c r="L128" s="113">
        <v>1759.33</v>
      </c>
      <c r="M128" s="67">
        <v>4.84</v>
      </c>
      <c r="N128" s="126" t="s">
        <v>291</v>
      </c>
    </row>
    <row r="129" s="99" customFormat="1" customHeight="1" outlineLevel="2" spans="1:14">
      <c r="A129" s="113">
        <v>123</v>
      </c>
      <c r="B129" s="113" t="s">
        <v>270</v>
      </c>
      <c r="C129" s="113" t="s">
        <v>271</v>
      </c>
      <c r="D129" s="134" t="s">
        <v>292</v>
      </c>
      <c r="E129" s="134" t="s">
        <v>751</v>
      </c>
      <c r="F129" s="137">
        <v>44834</v>
      </c>
      <c r="G129" s="135">
        <v>45929</v>
      </c>
      <c r="H129" s="136">
        <v>50000</v>
      </c>
      <c r="I129" s="139">
        <v>4.3</v>
      </c>
      <c r="J129" s="137">
        <v>45281</v>
      </c>
      <c r="K129" s="140">
        <v>2179.87</v>
      </c>
      <c r="L129" s="113">
        <v>2179.86</v>
      </c>
      <c r="M129" s="67">
        <v>0.01</v>
      </c>
      <c r="N129" s="126"/>
    </row>
    <row r="130" s="99" customFormat="1" customHeight="1" outlineLevel="2" spans="1:14">
      <c r="A130" s="113">
        <v>124</v>
      </c>
      <c r="B130" s="113" t="s">
        <v>270</v>
      </c>
      <c r="C130" s="113" t="s">
        <v>271</v>
      </c>
      <c r="D130" s="134" t="s">
        <v>293</v>
      </c>
      <c r="E130" s="134" t="s">
        <v>752</v>
      </c>
      <c r="F130" s="137">
        <v>45001</v>
      </c>
      <c r="G130" s="135">
        <v>46096</v>
      </c>
      <c r="H130" s="136">
        <v>50000</v>
      </c>
      <c r="I130" s="139">
        <v>4.3</v>
      </c>
      <c r="J130" s="137">
        <v>45281</v>
      </c>
      <c r="K130" s="140">
        <v>1672.23</v>
      </c>
      <c r="L130" s="113">
        <v>1672.22</v>
      </c>
      <c r="M130" s="67">
        <v>0.01</v>
      </c>
      <c r="N130" s="126"/>
    </row>
    <row r="131" s="99" customFormat="1" customHeight="1" outlineLevel="2" spans="1:14">
      <c r="A131" s="113">
        <v>125</v>
      </c>
      <c r="B131" s="113" t="s">
        <v>270</v>
      </c>
      <c r="C131" s="113" t="s">
        <v>271</v>
      </c>
      <c r="D131" s="134" t="s">
        <v>295</v>
      </c>
      <c r="E131" s="134" t="s">
        <v>753</v>
      </c>
      <c r="F131" s="137">
        <v>45014</v>
      </c>
      <c r="G131" s="135">
        <v>45744</v>
      </c>
      <c r="H131" s="136">
        <v>50000</v>
      </c>
      <c r="I131" s="139">
        <v>4.3</v>
      </c>
      <c r="J131" s="137">
        <v>45281</v>
      </c>
      <c r="K131" s="140">
        <v>1594.59</v>
      </c>
      <c r="L131" s="113">
        <v>1594.58</v>
      </c>
      <c r="M131" s="67">
        <v>0.01</v>
      </c>
      <c r="N131" s="126"/>
    </row>
    <row r="132" s="99" customFormat="1" customHeight="1" outlineLevel="2" spans="1:14">
      <c r="A132" s="113">
        <v>126</v>
      </c>
      <c r="B132" s="113" t="s">
        <v>270</v>
      </c>
      <c r="C132" s="113" t="s">
        <v>271</v>
      </c>
      <c r="D132" s="134" t="s">
        <v>297</v>
      </c>
      <c r="E132" s="134" t="s">
        <v>754</v>
      </c>
      <c r="F132" s="137">
        <v>45014</v>
      </c>
      <c r="G132" s="135">
        <v>45744</v>
      </c>
      <c r="H132" s="136">
        <v>50000</v>
      </c>
      <c r="I132" s="139">
        <v>4.3</v>
      </c>
      <c r="J132" s="137">
        <v>45281</v>
      </c>
      <c r="K132" s="140">
        <v>1594.59</v>
      </c>
      <c r="L132" s="113">
        <v>1594.58</v>
      </c>
      <c r="M132" s="67">
        <v>0.01</v>
      </c>
      <c r="N132" s="126"/>
    </row>
    <row r="133" s="99" customFormat="1" customHeight="1" outlineLevel="2" spans="1:14">
      <c r="A133" s="113">
        <v>127</v>
      </c>
      <c r="B133" s="113" t="s">
        <v>270</v>
      </c>
      <c r="C133" s="113" t="s">
        <v>271</v>
      </c>
      <c r="D133" s="134" t="s">
        <v>299</v>
      </c>
      <c r="E133" s="134" t="s">
        <v>755</v>
      </c>
      <c r="F133" s="137">
        <v>45014</v>
      </c>
      <c r="G133" s="135">
        <v>45744</v>
      </c>
      <c r="H133" s="136">
        <v>50000</v>
      </c>
      <c r="I133" s="139">
        <v>4.3</v>
      </c>
      <c r="J133" s="137">
        <v>45281</v>
      </c>
      <c r="K133" s="140">
        <v>1594.59</v>
      </c>
      <c r="L133" s="113">
        <v>1594.58</v>
      </c>
      <c r="M133" s="67">
        <v>0.01</v>
      </c>
      <c r="N133" s="126"/>
    </row>
    <row r="134" s="99" customFormat="1" customHeight="1" outlineLevel="2" spans="1:14">
      <c r="A134" s="113">
        <v>128</v>
      </c>
      <c r="B134" s="113" t="s">
        <v>270</v>
      </c>
      <c r="C134" s="113" t="s">
        <v>271</v>
      </c>
      <c r="D134" s="134" t="s">
        <v>300</v>
      </c>
      <c r="E134" s="134" t="s">
        <v>756</v>
      </c>
      <c r="F134" s="137">
        <v>45014</v>
      </c>
      <c r="G134" s="135">
        <v>45744</v>
      </c>
      <c r="H134" s="136">
        <v>50000</v>
      </c>
      <c r="I134" s="139">
        <v>4.3</v>
      </c>
      <c r="J134" s="137">
        <v>45281</v>
      </c>
      <c r="K134" s="140">
        <v>1594.59</v>
      </c>
      <c r="L134" s="113">
        <v>1594.58</v>
      </c>
      <c r="M134" s="67">
        <v>0.01</v>
      </c>
      <c r="N134" s="126"/>
    </row>
    <row r="135" s="99" customFormat="1" customHeight="1" outlineLevel="2" spans="1:14">
      <c r="A135" s="113">
        <v>129</v>
      </c>
      <c r="B135" s="113" t="s">
        <v>270</v>
      </c>
      <c r="C135" s="113" t="s">
        <v>271</v>
      </c>
      <c r="D135" s="134" t="s">
        <v>301</v>
      </c>
      <c r="E135" s="134" t="s">
        <v>757</v>
      </c>
      <c r="F135" s="137">
        <v>45014</v>
      </c>
      <c r="G135" s="135">
        <v>45744</v>
      </c>
      <c r="H135" s="136">
        <v>50000</v>
      </c>
      <c r="I135" s="139">
        <v>4.3</v>
      </c>
      <c r="J135" s="137">
        <v>45281</v>
      </c>
      <c r="K135" s="140">
        <v>1594.59</v>
      </c>
      <c r="L135" s="113">
        <v>1594.58</v>
      </c>
      <c r="M135" s="67">
        <v>0.01</v>
      </c>
      <c r="N135" s="126"/>
    </row>
    <row r="136" s="99" customFormat="1" customHeight="1" outlineLevel="2" spans="1:14">
      <c r="A136" s="113">
        <v>130</v>
      </c>
      <c r="B136" s="113" t="s">
        <v>270</v>
      </c>
      <c r="C136" s="113" t="s">
        <v>271</v>
      </c>
      <c r="D136" s="134" t="s">
        <v>303</v>
      </c>
      <c r="E136" s="134" t="s">
        <v>758</v>
      </c>
      <c r="F136" s="137">
        <v>45014</v>
      </c>
      <c r="G136" s="135">
        <v>45744</v>
      </c>
      <c r="H136" s="136">
        <v>50000</v>
      </c>
      <c r="I136" s="139">
        <v>4.3</v>
      </c>
      <c r="J136" s="137">
        <v>45281</v>
      </c>
      <c r="K136" s="140">
        <v>1594.59</v>
      </c>
      <c r="L136" s="113">
        <v>1594.58</v>
      </c>
      <c r="M136" s="67">
        <v>0.01</v>
      </c>
      <c r="N136" s="126"/>
    </row>
    <row r="137" s="99" customFormat="1" customHeight="1" outlineLevel="2" spans="1:14">
      <c r="A137" s="113">
        <v>131</v>
      </c>
      <c r="B137" s="113" t="s">
        <v>270</v>
      </c>
      <c r="C137" s="113" t="s">
        <v>271</v>
      </c>
      <c r="D137" s="134" t="s">
        <v>305</v>
      </c>
      <c r="E137" s="134" t="s">
        <v>759</v>
      </c>
      <c r="F137" s="137">
        <v>44834</v>
      </c>
      <c r="G137" s="135">
        <v>45929</v>
      </c>
      <c r="H137" s="136">
        <v>50000</v>
      </c>
      <c r="I137" s="139">
        <v>4.3</v>
      </c>
      <c r="J137" s="137">
        <v>45281</v>
      </c>
      <c r="K137" s="140">
        <v>2179.87</v>
      </c>
      <c r="L137" s="113">
        <v>2179.86</v>
      </c>
      <c r="M137" s="67">
        <v>0.01</v>
      </c>
      <c r="N137" s="126"/>
    </row>
    <row r="138" s="99" customFormat="1" customHeight="1" outlineLevel="2" spans="1:14">
      <c r="A138" s="113">
        <v>132</v>
      </c>
      <c r="B138" s="113" t="s">
        <v>270</v>
      </c>
      <c r="C138" s="113" t="s">
        <v>271</v>
      </c>
      <c r="D138" s="134" t="s">
        <v>307</v>
      </c>
      <c r="E138" s="134" t="s">
        <v>760</v>
      </c>
      <c r="F138" s="137">
        <v>44200</v>
      </c>
      <c r="G138" s="135">
        <v>45294</v>
      </c>
      <c r="H138" s="136">
        <v>10000</v>
      </c>
      <c r="I138" s="139">
        <v>4.35</v>
      </c>
      <c r="J138" s="137">
        <v>45281</v>
      </c>
      <c r="K138" s="140">
        <v>441.05</v>
      </c>
      <c r="L138" s="113">
        <v>441.04</v>
      </c>
      <c r="M138" s="67">
        <v>0.01</v>
      </c>
      <c r="N138" s="126"/>
    </row>
    <row r="139" s="99" customFormat="1" customHeight="1" outlineLevel="2" spans="1:14">
      <c r="A139" s="113">
        <v>133</v>
      </c>
      <c r="B139" s="113" t="s">
        <v>270</v>
      </c>
      <c r="C139" s="113" t="s">
        <v>271</v>
      </c>
      <c r="D139" s="134" t="s">
        <v>309</v>
      </c>
      <c r="E139" s="134" t="s">
        <v>761</v>
      </c>
      <c r="F139" s="137">
        <v>44834</v>
      </c>
      <c r="G139" s="135">
        <v>45928</v>
      </c>
      <c r="H139" s="136">
        <v>50000</v>
      </c>
      <c r="I139" s="139">
        <v>4.3</v>
      </c>
      <c r="J139" s="137">
        <v>45281</v>
      </c>
      <c r="K139" s="140">
        <v>2179.87</v>
      </c>
      <c r="L139" s="113">
        <v>2179.86</v>
      </c>
      <c r="M139" s="67">
        <v>0.01</v>
      </c>
      <c r="N139" s="126"/>
    </row>
    <row r="140" s="99" customFormat="1" customHeight="1" outlineLevel="2" spans="1:14">
      <c r="A140" s="113">
        <v>134</v>
      </c>
      <c r="B140" s="113" t="s">
        <v>270</v>
      </c>
      <c r="C140" s="113" t="s">
        <v>271</v>
      </c>
      <c r="D140" s="134" t="s">
        <v>311</v>
      </c>
      <c r="E140" s="134" t="s">
        <v>762</v>
      </c>
      <c r="F140" s="137">
        <v>44175</v>
      </c>
      <c r="G140" s="135">
        <v>45269</v>
      </c>
      <c r="H140" s="136">
        <v>40000</v>
      </c>
      <c r="I140" s="139">
        <v>4.35</v>
      </c>
      <c r="J140" s="137">
        <v>45269</v>
      </c>
      <c r="K140" s="140">
        <v>1706.17</v>
      </c>
      <c r="L140" s="113">
        <v>1701.34</v>
      </c>
      <c r="M140" s="67">
        <v>4.83</v>
      </c>
      <c r="N140" s="126" t="s">
        <v>313</v>
      </c>
    </row>
    <row r="141" s="99" customFormat="1" customHeight="1" outlineLevel="2" spans="1:14">
      <c r="A141" s="113">
        <v>135</v>
      </c>
      <c r="B141" s="113" t="s">
        <v>270</v>
      </c>
      <c r="C141" s="113" t="s">
        <v>271</v>
      </c>
      <c r="D141" s="134" t="s">
        <v>314</v>
      </c>
      <c r="E141" s="173" t="s">
        <v>763</v>
      </c>
      <c r="F141" s="137">
        <v>45261</v>
      </c>
      <c r="G141" s="135">
        <v>45626</v>
      </c>
      <c r="H141" s="136">
        <v>50000</v>
      </c>
      <c r="I141" s="139">
        <v>3.45</v>
      </c>
      <c r="J141" s="137">
        <v>45281</v>
      </c>
      <c r="K141" s="140">
        <v>95.84</v>
      </c>
      <c r="L141" s="113">
        <v>95.83</v>
      </c>
      <c r="M141" s="67">
        <v>0.01</v>
      </c>
      <c r="N141" s="126"/>
    </row>
    <row r="142" s="99" customFormat="1" customHeight="1" outlineLevel="1" spans="1:14">
      <c r="A142" s="113"/>
      <c r="B142" s="116" t="s">
        <v>764</v>
      </c>
      <c r="C142" s="113"/>
      <c r="D142" s="134"/>
      <c r="E142" s="134"/>
      <c r="F142" s="137"/>
      <c r="G142" s="135"/>
      <c r="H142" s="136"/>
      <c r="I142" s="139"/>
      <c r="J142" s="137"/>
      <c r="K142" s="140">
        <f>SUBTOTAL(9,K119:K141)</f>
        <v>36784.38</v>
      </c>
      <c r="L142" s="113">
        <f>SUBTOTAL(9,L119:L141)</f>
        <v>36774.5</v>
      </c>
      <c r="M142" s="67">
        <f>SUBTOTAL(9,M119:M141)</f>
        <v>9.88</v>
      </c>
      <c r="N142" s="126"/>
    </row>
    <row r="143" s="99" customFormat="1" customHeight="1" outlineLevel="2" spans="1:14">
      <c r="A143" s="113">
        <v>136</v>
      </c>
      <c r="B143" s="113" t="s">
        <v>316</v>
      </c>
      <c r="C143" s="113" t="s">
        <v>317</v>
      </c>
      <c r="D143" s="141" t="s">
        <v>318</v>
      </c>
      <c r="E143" s="141" t="s">
        <v>765</v>
      </c>
      <c r="F143" s="137">
        <v>44183</v>
      </c>
      <c r="G143" s="135">
        <v>45277</v>
      </c>
      <c r="H143" s="139">
        <v>40000</v>
      </c>
      <c r="I143" s="139">
        <v>4.35</v>
      </c>
      <c r="J143" s="137">
        <v>45277</v>
      </c>
      <c r="K143" s="124">
        <v>1740.34</v>
      </c>
      <c r="L143" s="124">
        <v>1735.5</v>
      </c>
      <c r="M143" s="124">
        <f t="shared" ref="M143:M206" si="0">K143-L143</f>
        <v>4.83999999999992</v>
      </c>
      <c r="N143" s="126" t="s">
        <v>320</v>
      </c>
    </row>
    <row r="144" s="99" customFormat="1" customHeight="1" outlineLevel="2" spans="1:14">
      <c r="A144" s="113">
        <v>137</v>
      </c>
      <c r="B144" s="113" t="s">
        <v>316</v>
      </c>
      <c r="C144" s="113" t="s">
        <v>317</v>
      </c>
      <c r="D144" s="141" t="s">
        <v>321</v>
      </c>
      <c r="E144" s="141" t="s">
        <v>766</v>
      </c>
      <c r="F144" s="137">
        <v>44187</v>
      </c>
      <c r="G144" s="135">
        <v>45276</v>
      </c>
      <c r="H144" s="139">
        <v>50000</v>
      </c>
      <c r="I144" s="139">
        <v>4.35</v>
      </c>
      <c r="J144" s="137">
        <v>45276</v>
      </c>
      <c r="K144" s="113">
        <v>2175</v>
      </c>
      <c r="L144" s="124">
        <v>2162.91</v>
      </c>
      <c r="M144" s="124">
        <f t="shared" si="0"/>
        <v>12.0900000000001</v>
      </c>
      <c r="N144" s="126" t="s">
        <v>323</v>
      </c>
    </row>
    <row r="145" s="99" customFormat="1" customHeight="1" outlineLevel="2" spans="1:14">
      <c r="A145" s="113">
        <v>138</v>
      </c>
      <c r="B145" s="113" t="s">
        <v>316</v>
      </c>
      <c r="C145" s="113" t="s">
        <v>317</v>
      </c>
      <c r="D145" s="141" t="s">
        <v>324</v>
      </c>
      <c r="E145" s="141" t="s">
        <v>767</v>
      </c>
      <c r="F145" s="137">
        <v>44189</v>
      </c>
      <c r="G145" s="135">
        <v>45281</v>
      </c>
      <c r="H145" s="139">
        <v>20000</v>
      </c>
      <c r="I145" s="139">
        <v>4.35</v>
      </c>
      <c r="J145" s="137">
        <v>45281</v>
      </c>
      <c r="K145" s="113">
        <v>882.08</v>
      </c>
      <c r="L145" s="142">
        <v>874.83</v>
      </c>
      <c r="M145" s="124">
        <f t="shared" si="0"/>
        <v>7.25</v>
      </c>
      <c r="N145" s="126" t="s">
        <v>326</v>
      </c>
    </row>
    <row r="146" s="99" customFormat="1" customHeight="1" outlineLevel="2" spans="1:14">
      <c r="A146" s="113">
        <v>139</v>
      </c>
      <c r="B146" s="113" t="s">
        <v>316</v>
      </c>
      <c r="C146" s="113" t="s">
        <v>317</v>
      </c>
      <c r="D146" s="141" t="s">
        <v>327</v>
      </c>
      <c r="E146" s="141" t="s">
        <v>768</v>
      </c>
      <c r="F146" s="137">
        <v>44193</v>
      </c>
      <c r="G146" s="135">
        <v>45287</v>
      </c>
      <c r="H146" s="139">
        <v>8000</v>
      </c>
      <c r="I146" s="139">
        <v>4.35</v>
      </c>
      <c r="J146" s="137">
        <v>45281</v>
      </c>
      <c r="K146" s="113">
        <v>352.83</v>
      </c>
      <c r="L146" s="124">
        <v>352.82</v>
      </c>
      <c r="M146" s="124">
        <f t="shared" si="0"/>
        <v>0.00999999999999091</v>
      </c>
      <c r="N146" s="126"/>
    </row>
    <row r="147" s="99" customFormat="1" customHeight="1" outlineLevel="2" spans="1:14">
      <c r="A147" s="113">
        <v>140</v>
      </c>
      <c r="B147" s="113" t="s">
        <v>316</v>
      </c>
      <c r="C147" s="113" t="s">
        <v>317</v>
      </c>
      <c r="D147" s="141" t="s">
        <v>329</v>
      </c>
      <c r="E147" s="141" t="s">
        <v>769</v>
      </c>
      <c r="F147" s="137">
        <v>44193</v>
      </c>
      <c r="G147" s="135">
        <v>45287</v>
      </c>
      <c r="H147" s="139">
        <v>8000</v>
      </c>
      <c r="I147" s="139">
        <v>4.35</v>
      </c>
      <c r="J147" s="137">
        <v>45281</v>
      </c>
      <c r="K147" s="113">
        <v>352.83</v>
      </c>
      <c r="L147" s="124">
        <v>352.82</v>
      </c>
      <c r="M147" s="124">
        <f t="shared" si="0"/>
        <v>0.00999999999999091</v>
      </c>
      <c r="N147" s="126"/>
    </row>
    <row r="148" s="99" customFormat="1" customHeight="1" outlineLevel="2" spans="1:14">
      <c r="A148" s="113">
        <v>141</v>
      </c>
      <c r="B148" s="113" t="s">
        <v>316</v>
      </c>
      <c r="C148" s="113" t="s">
        <v>317</v>
      </c>
      <c r="D148" s="141" t="s">
        <v>331</v>
      </c>
      <c r="E148" s="141" t="s">
        <v>770</v>
      </c>
      <c r="F148" s="137">
        <v>44193</v>
      </c>
      <c r="G148" s="135">
        <v>45287</v>
      </c>
      <c r="H148" s="139">
        <v>10000</v>
      </c>
      <c r="I148" s="139">
        <v>4.35</v>
      </c>
      <c r="J148" s="137">
        <v>45281</v>
      </c>
      <c r="K148" s="113">
        <v>441.04</v>
      </c>
      <c r="L148" s="124">
        <v>441.03</v>
      </c>
      <c r="M148" s="124">
        <f t="shared" si="0"/>
        <v>0.0100000000000477</v>
      </c>
      <c r="N148" s="127"/>
    </row>
    <row r="149" s="99" customFormat="1" customHeight="1" outlineLevel="2" spans="1:14">
      <c r="A149" s="113">
        <v>142</v>
      </c>
      <c r="B149" s="113" t="s">
        <v>316</v>
      </c>
      <c r="C149" s="113" t="s">
        <v>317</v>
      </c>
      <c r="D149" s="141" t="s">
        <v>332</v>
      </c>
      <c r="E149" s="141" t="s">
        <v>771</v>
      </c>
      <c r="F149" s="137">
        <v>44193</v>
      </c>
      <c r="G149" s="135">
        <v>45287</v>
      </c>
      <c r="H149" s="139">
        <v>8000</v>
      </c>
      <c r="I149" s="139">
        <v>4.35</v>
      </c>
      <c r="J149" s="137">
        <v>45281</v>
      </c>
      <c r="K149" s="113">
        <v>352.83</v>
      </c>
      <c r="L149" s="124">
        <v>352.82</v>
      </c>
      <c r="M149" s="124">
        <f t="shared" si="0"/>
        <v>0.00999999999999091</v>
      </c>
      <c r="N149" s="127"/>
    </row>
    <row r="150" s="99" customFormat="1" customHeight="1" outlineLevel="2" spans="1:14">
      <c r="A150" s="113">
        <v>143</v>
      </c>
      <c r="B150" s="113" t="s">
        <v>316</v>
      </c>
      <c r="C150" s="113" t="s">
        <v>317</v>
      </c>
      <c r="D150" s="141" t="s">
        <v>334</v>
      </c>
      <c r="E150" s="141" t="s">
        <v>772</v>
      </c>
      <c r="F150" s="137">
        <v>44194</v>
      </c>
      <c r="G150" s="135">
        <v>45280</v>
      </c>
      <c r="H150" s="139">
        <v>10000</v>
      </c>
      <c r="I150" s="139">
        <v>4.35</v>
      </c>
      <c r="J150" s="137">
        <v>45280</v>
      </c>
      <c r="K150" s="113">
        <v>439.83</v>
      </c>
      <c r="L150" s="124">
        <v>437.41</v>
      </c>
      <c r="M150" s="124">
        <f t="shared" si="0"/>
        <v>2.41999999999996</v>
      </c>
      <c r="N150" s="126" t="s">
        <v>326</v>
      </c>
    </row>
    <row r="151" s="99" customFormat="1" customHeight="1" outlineLevel="2" spans="1:14">
      <c r="A151" s="113">
        <v>144</v>
      </c>
      <c r="B151" s="113" t="s">
        <v>316</v>
      </c>
      <c r="C151" s="113" t="s">
        <v>317</v>
      </c>
      <c r="D151" s="141" t="s">
        <v>336</v>
      </c>
      <c r="E151" s="141" t="s">
        <v>773</v>
      </c>
      <c r="F151" s="137">
        <v>44194</v>
      </c>
      <c r="G151" s="135">
        <v>45284</v>
      </c>
      <c r="H151" s="139">
        <v>20000</v>
      </c>
      <c r="I151" s="139">
        <v>4.35</v>
      </c>
      <c r="J151" s="137">
        <v>45281</v>
      </c>
      <c r="K151" s="113">
        <v>882.08</v>
      </c>
      <c r="L151" s="124">
        <v>882.07</v>
      </c>
      <c r="M151" s="124">
        <f t="shared" si="0"/>
        <v>0.00999999999999091</v>
      </c>
      <c r="N151" s="126"/>
    </row>
    <row r="152" s="99" customFormat="1" customHeight="1" outlineLevel="2" spans="1:14">
      <c r="A152" s="113">
        <v>145</v>
      </c>
      <c r="B152" s="113" t="s">
        <v>316</v>
      </c>
      <c r="C152" s="113" t="s">
        <v>317</v>
      </c>
      <c r="D152" s="141" t="s">
        <v>338</v>
      </c>
      <c r="E152" s="141" t="s">
        <v>774</v>
      </c>
      <c r="F152" s="137">
        <v>44195</v>
      </c>
      <c r="G152" s="135">
        <v>45280</v>
      </c>
      <c r="H152" s="139">
        <v>20000</v>
      </c>
      <c r="I152" s="139">
        <v>4.35</v>
      </c>
      <c r="J152" s="137">
        <v>45280</v>
      </c>
      <c r="K152" s="113">
        <v>879.67</v>
      </c>
      <c r="L152" s="142">
        <v>877.24</v>
      </c>
      <c r="M152" s="124">
        <f t="shared" si="0"/>
        <v>2.42999999999995</v>
      </c>
      <c r="N152" s="126" t="s">
        <v>339</v>
      </c>
    </row>
    <row r="153" s="99" customFormat="1" customHeight="1" outlineLevel="2" spans="1:14">
      <c r="A153" s="113">
        <v>146</v>
      </c>
      <c r="B153" s="113" t="s">
        <v>316</v>
      </c>
      <c r="C153" s="113" t="s">
        <v>317</v>
      </c>
      <c r="D153" s="141" t="s">
        <v>340</v>
      </c>
      <c r="E153" s="141" t="s">
        <v>775</v>
      </c>
      <c r="F153" s="137">
        <v>44195</v>
      </c>
      <c r="G153" s="135">
        <v>45280</v>
      </c>
      <c r="H153" s="139">
        <v>30000</v>
      </c>
      <c r="I153" s="139">
        <v>4.35</v>
      </c>
      <c r="J153" s="137">
        <v>45280</v>
      </c>
      <c r="K153" s="113">
        <v>1319.5</v>
      </c>
      <c r="L153" s="124">
        <v>1272.38</v>
      </c>
      <c r="M153" s="124">
        <f t="shared" si="0"/>
        <v>47.1199999999999</v>
      </c>
      <c r="N153" s="126" t="s">
        <v>342</v>
      </c>
    </row>
    <row r="154" s="99" customFormat="1" customHeight="1" outlineLevel="2" spans="1:14">
      <c r="A154" s="113">
        <v>147</v>
      </c>
      <c r="B154" s="113" t="s">
        <v>316</v>
      </c>
      <c r="C154" s="113" t="s">
        <v>317</v>
      </c>
      <c r="D154" s="141" t="s">
        <v>343</v>
      </c>
      <c r="E154" s="141" t="s">
        <v>776</v>
      </c>
      <c r="F154" s="137">
        <v>44195</v>
      </c>
      <c r="G154" s="135">
        <v>45280</v>
      </c>
      <c r="H154" s="139">
        <v>20000</v>
      </c>
      <c r="I154" s="139">
        <v>4.35</v>
      </c>
      <c r="J154" s="137">
        <v>45280</v>
      </c>
      <c r="K154" s="113">
        <v>879.67</v>
      </c>
      <c r="L154" s="124">
        <v>882.08</v>
      </c>
      <c r="M154" s="124">
        <f t="shared" si="0"/>
        <v>-2.41000000000008</v>
      </c>
      <c r="N154" s="126" t="s">
        <v>345</v>
      </c>
    </row>
    <row r="155" s="99" customFormat="1" customHeight="1" outlineLevel="2" spans="1:14">
      <c r="A155" s="113">
        <v>148</v>
      </c>
      <c r="B155" s="113" t="s">
        <v>316</v>
      </c>
      <c r="C155" s="113" t="s">
        <v>317</v>
      </c>
      <c r="D155" s="141" t="s">
        <v>346</v>
      </c>
      <c r="E155" s="141" t="s">
        <v>777</v>
      </c>
      <c r="F155" s="137">
        <v>44195</v>
      </c>
      <c r="G155" s="135">
        <v>45280</v>
      </c>
      <c r="H155" s="139">
        <v>20000</v>
      </c>
      <c r="I155" s="139">
        <v>4.35</v>
      </c>
      <c r="J155" s="137">
        <v>45280</v>
      </c>
      <c r="K155" s="113">
        <v>879.67</v>
      </c>
      <c r="L155" s="124">
        <v>882.08</v>
      </c>
      <c r="M155" s="124">
        <f t="shared" si="0"/>
        <v>-2.41000000000008</v>
      </c>
      <c r="N155" s="126" t="s">
        <v>345</v>
      </c>
    </row>
    <row r="156" s="99" customFormat="1" customHeight="1" outlineLevel="2" spans="1:14">
      <c r="A156" s="113">
        <v>149</v>
      </c>
      <c r="B156" s="113" t="s">
        <v>316</v>
      </c>
      <c r="C156" s="113" t="s">
        <v>317</v>
      </c>
      <c r="D156" s="141" t="s">
        <v>347</v>
      </c>
      <c r="E156" s="141" t="s">
        <v>778</v>
      </c>
      <c r="F156" s="137">
        <v>44195</v>
      </c>
      <c r="G156" s="135">
        <v>45280</v>
      </c>
      <c r="H156" s="139">
        <v>20000</v>
      </c>
      <c r="I156" s="139">
        <v>4.35</v>
      </c>
      <c r="J156" s="137">
        <v>45280</v>
      </c>
      <c r="K156" s="113">
        <v>879.67</v>
      </c>
      <c r="L156" s="124">
        <v>882.08</v>
      </c>
      <c r="M156" s="124">
        <f t="shared" si="0"/>
        <v>-2.41000000000008</v>
      </c>
      <c r="N156" s="126" t="s">
        <v>345</v>
      </c>
    </row>
    <row r="157" s="99" customFormat="1" customHeight="1" outlineLevel="2" spans="1:14">
      <c r="A157" s="113">
        <v>150</v>
      </c>
      <c r="B157" s="113" t="s">
        <v>316</v>
      </c>
      <c r="C157" s="113" t="s">
        <v>317</v>
      </c>
      <c r="D157" s="141" t="s">
        <v>349</v>
      </c>
      <c r="E157" s="141" t="s">
        <v>779</v>
      </c>
      <c r="F157" s="137">
        <v>44195</v>
      </c>
      <c r="G157" s="135">
        <v>45280</v>
      </c>
      <c r="H157" s="139">
        <v>20000</v>
      </c>
      <c r="I157" s="139">
        <v>4.35</v>
      </c>
      <c r="J157" s="137">
        <v>45280</v>
      </c>
      <c r="K157" s="113">
        <v>879.67</v>
      </c>
      <c r="L157" s="124">
        <v>882.08</v>
      </c>
      <c r="M157" s="124">
        <f t="shared" si="0"/>
        <v>-2.41000000000008</v>
      </c>
      <c r="N157" s="126" t="s">
        <v>345</v>
      </c>
    </row>
    <row r="158" s="99" customFormat="1" customHeight="1" outlineLevel="2" spans="1:14">
      <c r="A158" s="113">
        <v>151</v>
      </c>
      <c r="B158" s="113" t="s">
        <v>316</v>
      </c>
      <c r="C158" s="113" t="s">
        <v>317</v>
      </c>
      <c r="D158" s="141" t="s">
        <v>351</v>
      </c>
      <c r="E158" s="141" t="s">
        <v>780</v>
      </c>
      <c r="F158" s="137">
        <v>44195</v>
      </c>
      <c r="G158" s="135">
        <v>45280</v>
      </c>
      <c r="H158" s="139">
        <v>20000</v>
      </c>
      <c r="I158" s="139">
        <v>4.35</v>
      </c>
      <c r="J158" s="137">
        <v>45280</v>
      </c>
      <c r="K158" s="113">
        <v>879.67</v>
      </c>
      <c r="L158" s="124">
        <v>882.08</v>
      </c>
      <c r="M158" s="124">
        <f t="shared" si="0"/>
        <v>-2.41000000000008</v>
      </c>
      <c r="N158" s="126" t="s">
        <v>345</v>
      </c>
    </row>
    <row r="159" s="99" customFormat="1" customHeight="1" outlineLevel="2" spans="1:14">
      <c r="A159" s="113">
        <v>152</v>
      </c>
      <c r="B159" s="113" t="s">
        <v>316</v>
      </c>
      <c r="C159" s="113" t="s">
        <v>317</v>
      </c>
      <c r="D159" s="141" t="s">
        <v>352</v>
      </c>
      <c r="E159" s="141" t="s">
        <v>781</v>
      </c>
      <c r="F159" s="137">
        <v>44195</v>
      </c>
      <c r="G159" s="135">
        <v>45280</v>
      </c>
      <c r="H159" s="139">
        <v>15000</v>
      </c>
      <c r="I159" s="139">
        <v>4.35</v>
      </c>
      <c r="J159" s="137">
        <v>45280</v>
      </c>
      <c r="K159" s="113">
        <v>659.75</v>
      </c>
      <c r="L159" s="124">
        <v>661.55</v>
      </c>
      <c r="M159" s="124">
        <f t="shared" si="0"/>
        <v>-1.79999999999995</v>
      </c>
      <c r="N159" s="126" t="s">
        <v>345</v>
      </c>
    </row>
    <row r="160" s="99" customFormat="1" customHeight="1" outlineLevel="2" spans="1:14">
      <c r="A160" s="113">
        <v>153</v>
      </c>
      <c r="B160" s="113" t="s">
        <v>316</v>
      </c>
      <c r="C160" s="113" t="s">
        <v>317</v>
      </c>
      <c r="D160" s="141" t="s">
        <v>353</v>
      </c>
      <c r="E160" s="141" t="s">
        <v>782</v>
      </c>
      <c r="F160" s="137">
        <v>44195</v>
      </c>
      <c r="G160" s="135">
        <v>45280</v>
      </c>
      <c r="H160" s="139">
        <v>20000</v>
      </c>
      <c r="I160" s="139">
        <v>4.35</v>
      </c>
      <c r="J160" s="137">
        <v>45280</v>
      </c>
      <c r="K160" s="113">
        <v>879.67</v>
      </c>
      <c r="L160" s="124">
        <v>882.08</v>
      </c>
      <c r="M160" s="124">
        <f t="shared" si="0"/>
        <v>-2.41000000000008</v>
      </c>
      <c r="N160" s="126" t="s">
        <v>345</v>
      </c>
    </row>
    <row r="161" s="99" customFormat="1" customHeight="1" outlineLevel="2" spans="1:14">
      <c r="A161" s="113">
        <v>154</v>
      </c>
      <c r="B161" s="113" t="s">
        <v>316</v>
      </c>
      <c r="C161" s="113" t="s">
        <v>317</v>
      </c>
      <c r="D161" s="141" t="s">
        <v>355</v>
      </c>
      <c r="E161" s="141" t="s">
        <v>783</v>
      </c>
      <c r="F161" s="137">
        <v>44195</v>
      </c>
      <c r="G161" s="135">
        <v>45280</v>
      </c>
      <c r="H161" s="139">
        <v>20000</v>
      </c>
      <c r="I161" s="139">
        <v>4.35</v>
      </c>
      <c r="J161" s="137">
        <v>45280</v>
      </c>
      <c r="K161" s="113">
        <v>879.67</v>
      </c>
      <c r="L161" s="124">
        <v>882.08</v>
      </c>
      <c r="M161" s="124">
        <f t="shared" si="0"/>
        <v>-2.41000000000008</v>
      </c>
      <c r="N161" s="126" t="s">
        <v>345</v>
      </c>
    </row>
    <row r="162" s="99" customFormat="1" customHeight="1" outlineLevel="2" spans="1:14">
      <c r="A162" s="113">
        <v>155</v>
      </c>
      <c r="B162" s="113" t="s">
        <v>316</v>
      </c>
      <c r="C162" s="113" t="s">
        <v>317</v>
      </c>
      <c r="D162" s="141" t="s">
        <v>357</v>
      </c>
      <c r="E162" s="141" t="s">
        <v>784</v>
      </c>
      <c r="F162" s="137">
        <v>44196</v>
      </c>
      <c r="G162" s="135">
        <v>45280</v>
      </c>
      <c r="H162" s="139">
        <v>30000</v>
      </c>
      <c r="I162" s="139">
        <v>4.35</v>
      </c>
      <c r="J162" s="137">
        <v>45280</v>
      </c>
      <c r="K162" s="113">
        <v>1319.5</v>
      </c>
      <c r="L162" s="124">
        <v>1301.38</v>
      </c>
      <c r="M162" s="124">
        <f t="shared" si="0"/>
        <v>18.1199999999999</v>
      </c>
      <c r="N162" s="126" t="s">
        <v>359</v>
      </c>
    </row>
    <row r="163" s="99" customFormat="1" customHeight="1" outlineLevel="2" spans="1:14">
      <c r="A163" s="113">
        <v>156</v>
      </c>
      <c r="B163" s="113" t="s">
        <v>316</v>
      </c>
      <c r="C163" s="113" t="s">
        <v>317</v>
      </c>
      <c r="D163" s="141" t="s">
        <v>360</v>
      </c>
      <c r="E163" s="141" t="s">
        <v>785</v>
      </c>
      <c r="F163" s="137">
        <v>44196</v>
      </c>
      <c r="G163" s="135">
        <v>45280</v>
      </c>
      <c r="H163" s="139">
        <v>40000</v>
      </c>
      <c r="I163" s="139">
        <v>4.35</v>
      </c>
      <c r="J163" s="137">
        <v>45280</v>
      </c>
      <c r="K163" s="113">
        <v>1759.34</v>
      </c>
      <c r="L163" s="124">
        <v>1762.42</v>
      </c>
      <c r="M163" s="124">
        <f t="shared" si="0"/>
        <v>-3.08000000000015</v>
      </c>
      <c r="N163" s="126" t="s">
        <v>345</v>
      </c>
    </row>
    <row r="164" s="99" customFormat="1" customHeight="1" outlineLevel="2" spans="1:14">
      <c r="A164" s="113">
        <v>157</v>
      </c>
      <c r="B164" s="113" t="s">
        <v>316</v>
      </c>
      <c r="C164" s="113" t="s">
        <v>317</v>
      </c>
      <c r="D164" s="141" t="s">
        <v>361</v>
      </c>
      <c r="E164" s="141" t="s">
        <v>786</v>
      </c>
      <c r="F164" s="137">
        <v>44196</v>
      </c>
      <c r="G164" s="135">
        <v>45280</v>
      </c>
      <c r="H164" s="139">
        <v>50000</v>
      </c>
      <c r="I164" s="139">
        <v>4.35</v>
      </c>
      <c r="J164" s="137">
        <v>45280</v>
      </c>
      <c r="K164" s="113">
        <v>2199.17</v>
      </c>
      <c r="L164" s="124">
        <v>2205.2</v>
      </c>
      <c r="M164" s="124">
        <f t="shared" si="0"/>
        <v>-6.02999999999975</v>
      </c>
      <c r="N164" s="126" t="s">
        <v>345</v>
      </c>
    </row>
    <row r="165" s="99" customFormat="1" customHeight="1" outlineLevel="2" spans="1:14">
      <c r="A165" s="113">
        <v>158</v>
      </c>
      <c r="B165" s="113" t="s">
        <v>316</v>
      </c>
      <c r="C165" s="113" t="s">
        <v>317</v>
      </c>
      <c r="D165" s="141" t="s">
        <v>363</v>
      </c>
      <c r="E165" s="141" t="s">
        <v>787</v>
      </c>
      <c r="F165" s="137">
        <v>44205</v>
      </c>
      <c r="G165" s="135">
        <v>45280</v>
      </c>
      <c r="H165" s="139">
        <v>26900</v>
      </c>
      <c r="I165" s="139">
        <v>4.35</v>
      </c>
      <c r="J165" s="137">
        <v>45280</v>
      </c>
      <c r="K165" s="113">
        <v>1183.16</v>
      </c>
      <c r="L165" s="124">
        <v>1186.39</v>
      </c>
      <c r="M165" s="124">
        <f t="shared" si="0"/>
        <v>-3.23000000000002</v>
      </c>
      <c r="N165" s="126" t="s">
        <v>345</v>
      </c>
    </row>
    <row r="166" s="99" customFormat="1" customHeight="1" outlineLevel="2" spans="1:14">
      <c r="A166" s="113">
        <v>159</v>
      </c>
      <c r="B166" s="113" t="s">
        <v>316</v>
      </c>
      <c r="C166" s="113" t="s">
        <v>317</v>
      </c>
      <c r="D166" s="141" t="s">
        <v>365</v>
      </c>
      <c r="E166" s="141" t="s">
        <v>788</v>
      </c>
      <c r="F166" s="137">
        <v>44206</v>
      </c>
      <c r="G166" s="135">
        <v>45280</v>
      </c>
      <c r="H166" s="139">
        <v>3000</v>
      </c>
      <c r="I166" s="139">
        <v>4.35</v>
      </c>
      <c r="J166" s="137">
        <v>45280</v>
      </c>
      <c r="K166" s="113">
        <v>131.95</v>
      </c>
      <c r="L166" s="124">
        <v>131.94</v>
      </c>
      <c r="M166" s="124">
        <f t="shared" si="0"/>
        <v>0.00999999999999091</v>
      </c>
      <c r="N166" s="126"/>
    </row>
    <row r="167" s="99" customFormat="1" customHeight="1" outlineLevel="2" spans="1:14">
      <c r="A167" s="113">
        <v>160</v>
      </c>
      <c r="B167" s="113" t="s">
        <v>316</v>
      </c>
      <c r="C167" s="113" t="s">
        <v>317</v>
      </c>
      <c r="D167" s="141" t="s">
        <v>367</v>
      </c>
      <c r="E167" s="141" t="s">
        <v>789</v>
      </c>
      <c r="F167" s="137">
        <v>44658</v>
      </c>
      <c r="G167" s="135">
        <v>45388</v>
      </c>
      <c r="H167" s="139">
        <v>20000</v>
      </c>
      <c r="I167" s="139">
        <v>4.35</v>
      </c>
      <c r="J167" s="137">
        <v>45281</v>
      </c>
      <c r="K167" s="113">
        <v>882.09</v>
      </c>
      <c r="L167" s="124">
        <v>882.08</v>
      </c>
      <c r="M167" s="124">
        <f t="shared" si="0"/>
        <v>0.00999999999999091</v>
      </c>
      <c r="N167" s="126"/>
    </row>
    <row r="168" s="99" customFormat="1" customHeight="1" outlineLevel="2" spans="1:14">
      <c r="A168" s="113">
        <v>161</v>
      </c>
      <c r="B168" s="113" t="s">
        <v>316</v>
      </c>
      <c r="C168" s="113" t="s">
        <v>317</v>
      </c>
      <c r="D168" s="141" t="s">
        <v>368</v>
      </c>
      <c r="E168" s="141" t="s">
        <v>790</v>
      </c>
      <c r="F168" s="137">
        <v>44778</v>
      </c>
      <c r="G168" s="135">
        <v>45508</v>
      </c>
      <c r="H168" s="139">
        <v>20000</v>
      </c>
      <c r="I168" s="139">
        <v>4.35</v>
      </c>
      <c r="J168" s="137">
        <v>45281</v>
      </c>
      <c r="K168" s="113">
        <v>882.09</v>
      </c>
      <c r="L168" s="124">
        <v>882.08</v>
      </c>
      <c r="M168" s="124">
        <f t="shared" si="0"/>
        <v>0.00999999999999091</v>
      </c>
      <c r="N168" s="126"/>
    </row>
    <row r="169" s="99" customFormat="1" customHeight="1" outlineLevel="2" spans="1:14">
      <c r="A169" s="113">
        <v>162</v>
      </c>
      <c r="B169" s="113" t="s">
        <v>316</v>
      </c>
      <c r="C169" s="113" t="s">
        <v>317</v>
      </c>
      <c r="D169" s="141" t="s">
        <v>369</v>
      </c>
      <c r="E169" s="141" t="s">
        <v>791</v>
      </c>
      <c r="F169" s="137">
        <v>44902</v>
      </c>
      <c r="G169" s="135">
        <v>45625</v>
      </c>
      <c r="H169" s="139">
        <v>20000</v>
      </c>
      <c r="I169" s="139">
        <v>4.3</v>
      </c>
      <c r="J169" s="137">
        <v>45281</v>
      </c>
      <c r="K169" s="113">
        <v>871.95</v>
      </c>
      <c r="L169" s="124">
        <v>871.94</v>
      </c>
      <c r="M169" s="124">
        <f t="shared" si="0"/>
        <v>0.00999999999999091</v>
      </c>
      <c r="N169" s="126"/>
    </row>
    <row r="170" s="99" customFormat="1" customHeight="1" outlineLevel="2" spans="1:14">
      <c r="A170" s="113">
        <v>163</v>
      </c>
      <c r="B170" s="113" t="s">
        <v>316</v>
      </c>
      <c r="C170" s="113" t="s">
        <v>317</v>
      </c>
      <c r="D170" s="141" t="s">
        <v>371</v>
      </c>
      <c r="E170" s="141" t="s">
        <v>792</v>
      </c>
      <c r="F170" s="137">
        <v>44924</v>
      </c>
      <c r="G170" s="135">
        <v>45288</v>
      </c>
      <c r="H170" s="139">
        <v>50000</v>
      </c>
      <c r="I170" s="139">
        <v>3.65</v>
      </c>
      <c r="J170" s="137">
        <v>45281</v>
      </c>
      <c r="K170" s="113">
        <v>1809.8</v>
      </c>
      <c r="L170" s="124">
        <v>1809.79</v>
      </c>
      <c r="M170" s="124">
        <f t="shared" si="0"/>
        <v>0.00999999999999091</v>
      </c>
      <c r="N170" s="126"/>
    </row>
    <row r="171" s="99" customFormat="1" customHeight="1" outlineLevel="2" spans="1:14">
      <c r="A171" s="113">
        <v>164</v>
      </c>
      <c r="B171" s="113" t="s">
        <v>316</v>
      </c>
      <c r="C171" s="113" t="s">
        <v>317</v>
      </c>
      <c r="D171" s="141" t="s">
        <v>373</v>
      </c>
      <c r="E171" s="141" t="s">
        <v>793</v>
      </c>
      <c r="F171" s="137">
        <v>44932</v>
      </c>
      <c r="G171" s="135">
        <v>45296</v>
      </c>
      <c r="H171" s="139">
        <v>50000</v>
      </c>
      <c r="I171" s="139">
        <v>3.65</v>
      </c>
      <c r="J171" s="137">
        <v>45281</v>
      </c>
      <c r="K171" s="113">
        <v>1769.25</v>
      </c>
      <c r="L171" s="124">
        <v>1769.24</v>
      </c>
      <c r="M171" s="124">
        <f t="shared" si="0"/>
        <v>0.00999999999999091</v>
      </c>
      <c r="N171" s="126"/>
    </row>
    <row r="172" s="99" customFormat="1" customHeight="1" outlineLevel="2" spans="1:14">
      <c r="A172" s="113">
        <v>165</v>
      </c>
      <c r="B172" s="113" t="s">
        <v>316</v>
      </c>
      <c r="C172" s="113" t="s">
        <v>317</v>
      </c>
      <c r="D172" s="141" t="s">
        <v>375</v>
      </c>
      <c r="E172" s="141" t="s">
        <v>794</v>
      </c>
      <c r="F172" s="137">
        <v>45006</v>
      </c>
      <c r="G172" s="135">
        <v>45736</v>
      </c>
      <c r="H172" s="139">
        <v>50000</v>
      </c>
      <c r="I172" s="139">
        <v>4.3</v>
      </c>
      <c r="J172" s="137">
        <v>45281</v>
      </c>
      <c r="K172" s="113">
        <v>1642.37</v>
      </c>
      <c r="L172" s="124">
        <v>1642.36</v>
      </c>
      <c r="M172" s="124">
        <f t="shared" si="0"/>
        <v>0.00999999999999091</v>
      </c>
      <c r="N172" s="126"/>
    </row>
    <row r="173" s="99" customFormat="1" customHeight="1" outlineLevel="2" spans="1:14">
      <c r="A173" s="113">
        <v>166</v>
      </c>
      <c r="B173" s="113" t="s">
        <v>316</v>
      </c>
      <c r="C173" s="113" t="s">
        <v>317</v>
      </c>
      <c r="D173" s="141" t="s">
        <v>377</v>
      </c>
      <c r="E173" s="141" t="s">
        <v>795</v>
      </c>
      <c r="F173" s="137">
        <v>45006</v>
      </c>
      <c r="G173" s="135">
        <v>45736</v>
      </c>
      <c r="H173" s="139">
        <v>50000</v>
      </c>
      <c r="I173" s="139">
        <v>4.3</v>
      </c>
      <c r="J173" s="137">
        <v>45281</v>
      </c>
      <c r="K173" s="113">
        <v>1642.37</v>
      </c>
      <c r="L173" s="124">
        <v>1642.36</v>
      </c>
      <c r="M173" s="124">
        <f t="shared" si="0"/>
        <v>0.00999999999999091</v>
      </c>
      <c r="N173" s="126"/>
    </row>
    <row r="174" s="99" customFormat="1" customHeight="1" outlineLevel="2" spans="1:14">
      <c r="A174" s="113">
        <v>167</v>
      </c>
      <c r="B174" s="113" t="s">
        <v>316</v>
      </c>
      <c r="C174" s="113" t="s">
        <v>317</v>
      </c>
      <c r="D174" s="141" t="s">
        <v>379</v>
      </c>
      <c r="E174" s="141" t="s">
        <v>796</v>
      </c>
      <c r="F174" s="137">
        <v>45009</v>
      </c>
      <c r="G174" s="135">
        <v>45374</v>
      </c>
      <c r="H174" s="139">
        <v>50000</v>
      </c>
      <c r="I174" s="139">
        <v>3.65</v>
      </c>
      <c r="J174" s="137">
        <v>45281</v>
      </c>
      <c r="K174" s="113">
        <v>1378.9</v>
      </c>
      <c r="L174" s="124">
        <v>1378.89</v>
      </c>
      <c r="M174" s="124">
        <f t="shared" si="0"/>
        <v>0.00999999999999091</v>
      </c>
      <c r="N174" s="126"/>
    </row>
    <row r="175" s="99" customFormat="1" customHeight="1" outlineLevel="2" spans="1:14">
      <c r="A175" s="113">
        <v>168</v>
      </c>
      <c r="B175" s="113" t="s">
        <v>316</v>
      </c>
      <c r="C175" s="113" t="s">
        <v>317</v>
      </c>
      <c r="D175" s="141" t="s">
        <v>381</v>
      </c>
      <c r="E175" s="141" t="s">
        <v>797</v>
      </c>
      <c r="F175" s="137">
        <v>45009</v>
      </c>
      <c r="G175" s="135">
        <v>45374</v>
      </c>
      <c r="H175" s="139">
        <v>50000</v>
      </c>
      <c r="I175" s="139">
        <v>3.65</v>
      </c>
      <c r="J175" s="137">
        <v>45281</v>
      </c>
      <c r="K175" s="113">
        <v>1378.9</v>
      </c>
      <c r="L175" s="124">
        <v>1378.89</v>
      </c>
      <c r="M175" s="124">
        <f t="shared" si="0"/>
        <v>0.00999999999999091</v>
      </c>
      <c r="N175" s="126"/>
    </row>
    <row r="176" s="99" customFormat="1" customHeight="1" outlineLevel="2" spans="1:14">
      <c r="A176" s="113">
        <v>169</v>
      </c>
      <c r="B176" s="113" t="s">
        <v>316</v>
      </c>
      <c r="C176" s="113" t="s">
        <v>317</v>
      </c>
      <c r="D176" s="141" t="s">
        <v>382</v>
      </c>
      <c r="E176" s="141" t="s">
        <v>798</v>
      </c>
      <c r="F176" s="137">
        <v>45009</v>
      </c>
      <c r="G176" s="135">
        <v>45374</v>
      </c>
      <c r="H176" s="139">
        <v>50000</v>
      </c>
      <c r="I176" s="139">
        <v>3.65</v>
      </c>
      <c r="J176" s="137">
        <v>45281</v>
      </c>
      <c r="K176" s="113">
        <v>1378.9</v>
      </c>
      <c r="L176" s="124">
        <v>1378.89</v>
      </c>
      <c r="M176" s="124">
        <f t="shared" si="0"/>
        <v>0.00999999999999091</v>
      </c>
      <c r="N176" s="126"/>
    </row>
    <row r="177" s="99" customFormat="1" customHeight="1" outlineLevel="2" spans="1:14">
      <c r="A177" s="113">
        <v>170</v>
      </c>
      <c r="B177" s="113" t="s">
        <v>316</v>
      </c>
      <c r="C177" s="113" t="s">
        <v>317</v>
      </c>
      <c r="D177" s="141" t="s">
        <v>384</v>
      </c>
      <c r="E177" s="141" t="s">
        <v>799</v>
      </c>
      <c r="F177" s="137">
        <v>45009</v>
      </c>
      <c r="G177" s="135">
        <v>45374</v>
      </c>
      <c r="H177" s="139">
        <v>50000</v>
      </c>
      <c r="I177" s="139">
        <v>3.65</v>
      </c>
      <c r="J177" s="137">
        <v>45281</v>
      </c>
      <c r="K177" s="113">
        <v>1378.9</v>
      </c>
      <c r="L177" s="124">
        <v>1378.89</v>
      </c>
      <c r="M177" s="124">
        <f t="shared" si="0"/>
        <v>0.00999999999999091</v>
      </c>
      <c r="N177" s="126"/>
    </row>
    <row r="178" s="99" customFormat="1" customHeight="1" outlineLevel="2" spans="1:14">
      <c r="A178" s="113">
        <v>171</v>
      </c>
      <c r="B178" s="113" t="s">
        <v>316</v>
      </c>
      <c r="C178" s="113" t="s">
        <v>317</v>
      </c>
      <c r="D178" s="141" t="s">
        <v>386</v>
      </c>
      <c r="E178" s="141" t="s">
        <v>800</v>
      </c>
      <c r="F178" s="137">
        <v>45009</v>
      </c>
      <c r="G178" s="135">
        <v>45374</v>
      </c>
      <c r="H178" s="139">
        <v>50000</v>
      </c>
      <c r="I178" s="139">
        <v>3.65</v>
      </c>
      <c r="J178" s="137">
        <v>45281</v>
      </c>
      <c r="K178" s="113">
        <v>1378.9</v>
      </c>
      <c r="L178" s="124">
        <v>1378.89</v>
      </c>
      <c r="M178" s="124">
        <f t="shared" si="0"/>
        <v>0.00999999999999091</v>
      </c>
      <c r="N178" s="126"/>
    </row>
    <row r="179" s="99" customFormat="1" customHeight="1" outlineLevel="2" spans="1:14">
      <c r="A179" s="113">
        <v>172</v>
      </c>
      <c r="B179" s="113" t="s">
        <v>316</v>
      </c>
      <c r="C179" s="113" t="s">
        <v>317</v>
      </c>
      <c r="D179" s="141" t="s">
        <v>388</v>
      </c>
      <c r="E179" s="141" t="s">
        <v>801</v>
      </c>
      <c r="F179" s="137">
        <v>45009</v>
      </c>
      <c r="G179" s="135">
        <v>45374</v>
      </c>
      <c r="H179" s="139">
        <v>50000</v>
      </c>
      <c r="I179" s="139">
        <v>3.65</v>
      </c>
      <c r="J179" s="137">
        <v>45281</v>
      </c>
      <c r="K179" s="113">
        <v>1378.9</v>
      </c>
      <c r="L179" s="124">
        <v>1378.89</v>
      </c>
      <c r="M179" s="124">
        <f t="shared" si="0"/>
        <v>0.00999999999999091</v>
      </c>
      <c r="N179" s="126"/>
    </row>
    <row r="180" s="99" customFormat="1" customHeight="1" outlineLevel="2" spans="1:14">
      <c r="A180" s="113">
        <v>173</v>
      </c>
      <c r="B180" s="113" t="s">
        <v>316</v>
      </c>
      <c r="C180" s="113" t="s">
        <v>317</v>
      </c>
      <c r="D180" s="141" t="s">
        <v>390</v>
      </c>
      <c r="E180" s="141" t="s">
        <v>802</v>
      </c>
      <c r="F180" s="137">
        <v>45009</v>
      </c>
      <c r="G180" s="135">
        <v>45374</v>
      </c>
      <c r="H180" s="139">
        <v>50000</v>
      </c>
      <c r="I180" s="139">
        <v>3.65</v>
      </c>
      <c r="J180" s="137">
        <v>45281</v>
      </c>
      <c r="K180" s="113">
        <v>1378.9</v>
      </c>
      <c r="L180" s="124">
        <v>1378.89</v>
      </c>
      <c r="M180" s="124">
        <f t="shared" si="0"/>
        <v>0.00999999999999091</v>
      </c>
      <c r="N180" s="126"/>
    </row>
    <row r="181" s="99" customFormat="1" customHeight="1" outlineLevel="2" spans="1:14">
      <c r="A181" s="113">
        <v>174</v>
      </c>
      <c r="B181" s="113" t="s">
        <v>316</v>
      </c>
      <c r="C181" s="113" t="s">
        <v>317</v>
      </c>
      <c r="D181" s="141" t="s">
        <v>392</v>
      </c>
      <c r="E181" s="141" t="s">
        <v>803</v>
      </c>
      <c r="F181" s="137">
        <v>45009</v>
      </c>
      <c r="G181" s="135">
        <v>45374</v>
      </c>
      <c r="H181" s="139">
        <v>50000</v>
      </c>
      <c r="I181" s="139">
        <v>3.65</v>
      </c>
      <c r="J181" s="137">
        <v>45281</v>
      </c>
      <c r="K181" s="113">
        <v>1378.9</v>
      </c>
      <c r="L181" s="124">
        <v>1378.89</v>
      </c>
      <c r="M181" s="124">
        <f t="shared" si="0"/>
        <v>0.00999999999999091</v>
      </c>
      <c r="N181" s="126"/>
    </row>
    <row r="182" s="99" customFormat="1" customHeight="1" outlineLevel="2" spans="1:14">
      <c r="A182" s="113">
        <v>175</v>
      </c>
      <c r="B182" s="113" t="s">
        <v>316</v>
      </c>
      <c r="C182" s="113" t="s">
        <v>317</v>
      </c>
      <c r="D182" s="141" t="s">
        <v>393</v>
      </c>
      <c r="E182" s="141" t="s">
        <v>804</v>
      </c>
      <c r="F182" s="137">
        <v>45009</v>
      </c>
      <c r="G182" s="135">
        <v>45739</v>
      </c>
      <c r="H182" s="139">
        <v>50000</v>
      </c>
      <c r="I182" s="139">
        <v>4.3</v>
      </c>
      <c r="J182" s="137">
        <v>45281</v>
      </c>
      <c r="K182" s="130">
        <v>1624.45</v>
      </c>
      <c r="L182" s="124">
        <v>1624.44</v>
      </c>
      <c r="M182" s="124">
        <f t="shared" si="0"/>
        <v>0.00999999999999091</v>
      </c>
      <c r="N182" s="126"/>
    </row>
    <row r="183" s="99" customFormat="1" customHeight="1" outlineLevel="2" spans="1:14">
      <c r="A183" s="113">
        <v>176</v>
      </c>
      <c r="B183" s="113" t="s">
        <v>316</v>
      </c>
      <c r="C183" s="113" t="s">
        <v>317</v>
      </c>
      <c r="D183" s="141" t="s">
        <v>394</v>
      </c>
      <c r="E183" s="141" t="s">
        <v>805</v>
      </c>
      <c r="F183" s="137">
        <v>45012</v>
      </c>
      <c r="G183" s="135">
        <v>45377</v>
      </c>
      <c r="H183" s="139">
        <v>50000</v>
      </c>
      <c r="I183" s="139">
        <v>3.65</v>
      </c>
      <c r="J183" s="137">
        <v>45281</v>
      </c>
      <c r="K183" s="113">
        <v>1363.69</v>
      </c>
      <c r="L183" s="124">
        <v>1363.68</v>
      </c>
      <c r="M183" s="124">
        <f t="shared" si="0"/>
        <v>0.00999999999999091</v>
      </c>
      <c r="N183" s="126"/>
    </row>
    <row r="184" s="99" customFormat="1" customHeight="1" outlineLevel="2" spans="1:14">
      <c r="A184" s="113">
        <v>177</v>
      </c>
      <c r="B184" s="113" t="s">
        <v>316</v>
      </c>
      <c r="C184" s="113" t="s">
        <v>317</v>
      </c>
      <c r="D184" s="141" t="s">
        <v>396</v>
      </c>
      <c r="E184" s="141" t="s">
        <v>806</v>
      </c>
      <c r="F184" s="137">
        <v>45012</v>
      </c>
      <c r="G184" s="135">
        <v>45377</v>
      </c>
      <c r="H184" s="139">
        <v>50000</v>
      </c>
      <c r="I184" s="139">
        <v>3.65</v>
      </c>
      <c r="J184" s="137">
        <v>45281</v>
      </c>
      <c r="K184" s="113">
        <v>1363.69</v>
      </c>
      <c r="L184" s="124">
        <v>1363.68</v>
      </c>
      <c r="M184" s="124">
        <f t="shared" si="0"/>
        <v>0.00999999999999091</v>
      </c>
      <c r="N184" s="126"/>
    </row>
    <row r="185" s="99" customFormat="1" customHeight="1" outlineLevel="2" spans="1:14">
      <c r="A185" s="113">
        <v>178</v>
      </c>
      <c r="B185" s="113" t="s">
        <v>316</v>
      </c>
      <c r="C185" s="113" t="s">
        <v>317</v>
      </c>
      <c r="D185" s="141" t="s">
        <v>398</v>
      </c>
      <c r="E185" s="141" t="s">
        <v>807</v>
      </c>
      <c r="F185" s="137">
        <v>45012</v>
      </c>
      <c r="G185" s="135">
        <v>45377</v>
      </c>
      <c r="H185" s="139">
        <v>50000</v>
      </c>
      <c r="I185" s="139">
        <v>3.65</v>
      </c>
      <c r="J185" s="137">
        <v>45281</v>
      </c>
      <c r="K185" s="113">
        <v>1363.69</v>
      </c>
      <c r="L185" s="124">
        <v>1363.68</v>
      </c>
      <c r="M185" s="124">
        <f t="shared" si="0"/>
        <v>0.00999999999999091</v>
      </c>
      <c r="N185" s="126"/>
    </row>
    <row r="186" s="99" customFormat="1" customHeight="1" outlineLevel="2" spans="1:14">
      <c r="A186" s="113">
        <v>179</v>
      </c>
      <c r="B186" s="113" t="s">
        <v>316</v>
      </c>
      <c r="C186" s="113" t="s">
        <v>317</v>
      </c>
      <c r="D186" s="141" t="s">
        <v>399</v>
      </c>
      <c r="E186" s="141" t="s">
        <v>808</v>
      </c>
      <c r="F186" s="137">
        <v>45012</v>
      </c>
      <c r="G186" s="135">
        <v>45377</v>
      </c>
      <c r="H186" s="139">
        <v>50000</v>
      </c>
      <c r="I186" s="139">
        <v>3.65</v>
      </c>
      <c r="J186" s="137">
        <v>45281</v>
      </c>
      <c r="K186" s="113">
        <v>1363.69</v>
      </c>
      <c r="L186" s="124">
        <v>1363.68</v>
      </c>
      <c r="M186" s="124">
        <f t="shared" si="0"/>
        <v>0.00999999999999091</v>
      </c>
      <c r="N186" s="126"/>
    </row>
    <row r="187" s="99" customFormat="1" customHeight="1" outlineLevel="2" spans="1:14">
      <c r="A187" s="113">
        <v>180</v>
      </c>
      <c r="B187" s="113" t="s">
        <v>316</v>
      </c>
      <c r="C187" s="113" t="s">
        <v>317</v>
      </c>
      <c r="D187" s="141" t="s">
        <v>401</v>
      </c>
      <c r="E187" s="141" t="s">
        <v>809</v>
      </c>
      <c r="F187" s="137">
        <v>45012</v>
      </c>
      <c r="G187" s="135">
        <v>45377</v>
      </c>
      <c r="H187" s="139">
        <v>40000</v>
      </c>
      <c r="I187" s="139">
        <v>3.65</v>
      </c>
      <c r="J187" s="137">
        <v>45281</v>
      </c>
      <c r="K187" s="113">
        <v>1090.95</v>
      </c>
      <c r="L187" s="124">
        <v>1090.94</v>
      </c>
      <c r="M187" s="124">
        <f t="shared" si="0"/>
        <v>0.00999999999999091</v>
      </c>
      <c r="N187" s="126"/>
    </row>
    <row r="188" s="99" customFormat="1" customHeight="1" outlineLevel="2" spans="1:14">
      <c r="A188" s="113">
        <v>181</v>
      </c>
      <c r="B188" s="113" t="s">
        <v>316</v>
      </c>
      <c r="C188" s="113" t="s">
        <v>317</v>
      </c>
      <c r="D188" s="141" t="s">
        <v>402</v>
      </c>
      <c r="E188" s="141" t="s">
        <v>810</v>
      </c>
      <c r="F188" s="137">
        <v>45012</v>
      </c>
      <c r="G188" s="135">
        <v>45377</v>
      </c>
      <c r="H188" s="139">
        <v>50000</v>
      </c>
      <c r="I188" s="139">
        <v>3.65</v>
      </c>
      <c r="J188" s="137">
        <v>45281</v>
      </c>
      <c r="K188" s="113">
        <v>1363.69</v>
      </c>
      <c r="L188" s="124">
        <v>1363.68</v>
      </c>
      <c r="M188" s="124">
        <f t="shared" si="0"/>
        <v>0.00999999999999091</v>
      </c>
      <c r="N188" s="126"/>
    </row>
    <row r="189" s="99" customFormat="1" customHeight="1" outlineLevel="2" spans="1:14">
      <c r="A189" s="113">
        <v>182</v>
      </c>
      <c r="B189" s="113" t="s">
        <v>316</v>
      </c>
      <c r="C189" s="113" t="s">
        <v>317</v>
      </c>
      <c r="D189" s="141" t="s">
        <v>404</v>
      </c>
      <c r="E189" s="141" t="s">
        <v>811</v>
      </c>
      <c r="F189" s="137">
        <v>45012</v>
      </c>
      <c r="G189" s="135">
        <v>45377</v>
      </c>
      <c r="H189" s="139">
        <v>40000</v>
      </c>
      <c r="I189" s="139">
        <v>3.65</v>
      </c>
      <c r="J189" s="137">
        <v>45281</v>
      </c>
      <c r="K189" s="113">
        <v>1090.95</v>
      </c>
      <c r="L189" s="124">
        <v>1090.94</v>
      </c>
      <c r="M189" s="124">
        <f t="shared" si="0"/>
        <v>0.00999999999999091</v>
      </c>
      <c r="N189" s="126"/>
    </row>
    <row r="190" s="99" customFormat="1" customHeight="1" outlineLevel="2" spans="1:14">
      <c r="A190" s="113">
        <v>183</v>
      </c>
      <c r="B190" s="113" t="s">
        <v>316</v>
      </c>
      <c r="C190" s="113" t="s">
        <v>317</v>
      </c>
      <c r="D190" s="141" t="s">
        <v>406</v>
      </c>
      <c r="E190" s="141" t="s">
        <v>812</v>
      </c>
      <c r="F190" s="137">
        <v>45019</v>
      </c>
      <c r="G190" s="135">
        <v>45384</v>
      </c>
      <c r="H190" s="139">
        <v>50000</v>
      </c>
      <c r="I190" s="139">
        <v>3.65</v>
      </c>
      <c r="J190" s="137">
        <v>45281</v>
      </c>
      <c r="K190" s="113">
        <v>1328.2</v>
      </c>
      <c r="L190" s="124">
        <v>1328.19</v>
      </c>
      <c r="M190" s="124">
        <f t="shared" si="0"/>
        <v>0.00999999999999091</v>
      </c>
      <c r="N190" s="126"/>
    </row>
    <row r="191" s="99" customFormat="1" customHeight="1" outlineLevel="2" spans="1:14">
      <c r="A191" s="113">
        <v>184</v>
      </c>
      <c r="B191" s="113" t="s">
        <v>316</v>
      </c>
      <c r="C191" s="113" t="s">
        <v>317</v>
      </c>
      <c r="D191" s="141" t="s">
        <v>408</v>
      </c>
      <c r="E191" s="141" t="s">
        <v>813</v>
      </c>
      <c r="F191" s="137">
        <v>45020</v>
      </c>
      <c r="G191" s="135">
        <v>45750</v>
      </c>
      <c r="H191" s="139">
        <v>50000</v>
      </c>
      <c r="I191" s="139">
        <v>4.3</v>
      </c>
      <c r="J191" s="137">
        <v>45281</v>
      </c>
      <c r="K191" s="113">
        <v>1558.76</v>
      </c>
      <c r="L191" s="124">
        <v>1558.75</v>
      </c>
      <c r="M191" s="124">
        <f t="shared" si="0"/>
        <v>0.00999999999999091</v>
      </c>
      <c r="N191" s="126"/>
    </row>
    <row r="192" s="99" customFormat="1" customHeight="1" outlineLevel="2" spans="1:14">
      <c r="A192" s="113">
        <v>185</v>
      </c>
      <c r="B192" s="113" t="s">
        <v>316</v>
      </c>
      <c r="C192" s="113" t="s">
        <v>317</v>
      </c>
      <c r="D192" s="141" t="s">
        <v>410</v>
      </c>
      <c r="E192" s="141" t="s">
        <v>814</v>
      </c>
      <c r="F192" s="137">
        <v>45030</v>
      </c>
      <c r="G192" s="135">
        <v>45395</v>
      </c>
      <c r="H192" s="139">
        <v>50000</v>
      </c>
      <c r="I192" s="139">
        <v>3.65</v>
      </c>
      <c r="J192" s="137">
        <v>45281</v>
      </c>
      <c r="K192" s="113">
        <v>1272.44</v>
      </c>
      <c r="L192" s="124">
        <v>1272.43</v>
      </c>
      <c r="M192" s="124">
        <f t="shared" si="0"/>
        <v>0.00999999999999091</v>
      </c>
      <c r="N192" s="126"/>
    </row>
    <row r="193" s="99" customFormat="1" customHeight="1" outlineLevel="2" spans="1:14">
      <c r="A193" s="113">
        <v>186</v>
      </c>
      <c r="B193" s="113" t="s">
        <v>316</v>
      </c>
      <c r="C193" s="113" t="s">
        <v>317</v>
      </c>
      <c r="D193" s="141" t="s">
        <v>412</v>
      </c>
      <c r="E193" s="141" t="s">
        <v>815</v>
      </c>
      <c r="F193" s="137">
        <v>45030</v>
      </c>
      <c r="G193" s="135">
        <v>45395</v>
      </c>
      <c r="H193" s="139">
        <v>50000</v>
      </c>
      <c r="I193" s="139">
        <v>3.65</v>
      </c>
      <c r="J193" s="137">
        <v>45281</v>
      </c>
      <c r="K193" s="113">
        <v>1272.44</v>
      </c>
      <c r="L193" s="124">
        <v>1272.43</v>
      </c>
      <c r="M193" s="124">
        <f t="shared" si="0"/>
        <v>0.00999999999999091</v>
      </c>
      <c r="N193" s="126"/>
    </row>
    <row r="194" s="99" customFormat="1" customHeight="1" outlineLevel="2" spans="1:14">
      <c r="A194" s="113">
        <v>187</v>
      </c>
      <c r="B194" s="113" t="s">
        <v>316</v>
      </c>
      <c r="C194" s="113" t="s">
        <v>317</v>
      </c>
      <c r="D194" s="141" t="s">
        <v>414</v>
      </c>
      <c r="E194" s="141" t="s">
        <v>816</v>
      </c>
      <c r="F194" s="137">
        <v>45037</v>
      </c>
      <c r="G194" s="135">
        <v>45402</v>
      </c>
      <c r="H194" s="139">
        <v>50000</v>
      </c>
      <c r="I194" s="139">
        <v>3.65</v>
      </c>
      <c r="J194" s="137">
        <v>45281</v>
      </c>
      <c r="K194" s="113">
        <v>1236.95</v>
      </c>
      <c r="L194" s="124">
        <v>1236.94</v>
      </c>
      <c r="M194" s="124">
        <f t="shared" si="0"/>
        <v>0.00999999999999091</v>
      </c>
      <c r="N194" s="126"/>
    </row>
    <row r="195" s="99" customFormat="1" customHeight="1" outlineLevel="2" spans="1:14">
      <c r="A195" s="113">
        <v>188</v>
      </c>
      <c r="B195" s="113" t="s">
        <v>316</v>
      </c>
      <c r="C195" s="113" t="s">
        <v>317</v>
      </c>
      <c r="D195" s="141" t="s">
        <v>415</v>
      </c>
      <c r="E195" s="141" t="s">
        <v>817</v>
      </c>
      <c r="F195" s="137">
        <v>45043</v>
      </c>
      <c r="G195" s="135">
        <v>45407</v>
      </c>
      <c r="H195" s="139">
        <v>50000</v>
      </c>
      <c r="I195" s="139">
        <v>3.65</v>
      </c>
      <c r="J195" s="137">
        <v>45281</v>
      </c>
      <c r="K195" s="113">
        <v>1206.54</v>
      </c>
      <c r="L195" s="124">
        <v>1206.53</v>
      </c>
      <c r="M195" s="124">
        <f t="shared" si="0"/>
        <v>0.00999999999999091</v>
      </c>
      <c r="N195" s="126"/>
    </row>
    <row r="196" s="99" customFormat="1" customHeight="1" outlineLevel="2" spans="1:14">
      <c r="A196" s="113">
        <v>189</v>
      </c>
      <c r="B196" s="113" t="s">
        <v>316</v>
      </c>
      <c r="C196" s="113" t="s">
        <v>317</v>
      </c>
      <c r="D196" s="141" t="s">
        <v>417</v>
      </c>
      <c r="E196" s="141" t="s">
        <v>818</v>
      </c>
      <c r="F196" s="137">
        <v>45043</v>
      </c>
      <c r="G196" s="135">
        <v>45407</v>
      </c>
      <c r="H196" s="139">
        <v>50000</v>
      </c>
      <c r="I196" s="139">
        <v>3.65</v>
      </c>
      <c r="J196" s="137">
        <v>45281</v>
      </c>
      <c r="K196" s="113">
        <v>1206.54</v>
      </c>
      <c r="L196" s="124">
        <v>1206.53</v>
      </c>
      <c r="M196" s="124">
        <f t="shared" si="0"/>
        <v>0.00999999999999091</v>
      </c>
      <c r="N196" s="126"/>
    </row>
    <row r="197" s="99" customFormat="1" customHeight="1" outlineLevel="2" spans="1:14">
      <c r="A197" s="113">
        <v>190</v>
      </c>
      <c r="B197" s="113" t="s">
        <v>316</v>
      </c>
      <c r="C197" s="113" t="s">
        <v>317</v>
      </c>
      <c r="D197" s="141" t="s">
        <v>419</v>
      </c>
      <c r="E197" s="141" t="s">
        <v>819</v>
      </c>
      <c r="F197" s="137">
        <v>45043</v>
      </c>
      <c r="G197" s="135">
        <v>45407</v>
      </c>
      <c r="H197" s="139">
        <v>50000</v>
      </c>
      <c r="I197" s="139">
        <v>3.65</v>
      </c>
      <c r="J197" s="137">
        <v>45281</v>
      </c>
      <c r="K197" s="113">
        <v>1206.54</v>
      </c>
      <c r="L197" s="124">
        <v>1206.53</v>
      </c>
      <c r="M197" s="124">
        <f t="shared" si="0"/>
        <v>0.00999999999999091</v>
      </c>
      <c r="N197" s="126"/>
    </row>
    <row r="198" s="99" customFormat="1" customHeight="1" outlineLevel="2" spans="1:14">
      <c r="A198" s="113">
        <v>191</v>
      </c>
      <c r="B198" s="113" t="s">
        <v>316</v>
      </c>
      <c r="C198" s="113" t="s">
        <v>317</v>
      </c>
      <c r="D198" s="141" t="s">
        <v>420</v>
      </c>
      <c r="E198" s="141" t="s">
        <v>820</v>
      </c>
      <c r="F198" s="137">
        <v>45043</v>
      </c>
      <c r="G198" s="135">
        <v>45407</v>
      </c>
      <c r="H198" s="139">
        <v>50000</v>
      </c>
      <c r="I198" s="139">
        <v>3.65</v>
      </c>
      <c r="J198" s="137">
        <v>45281</v>
      </c>
      <c r="K198" s="113">
        <v>1206.54</v>
      </c>
      <c r="L198" s="124">
        <v>1206.53</v>
      </c>
      <c r="M198" s="124">
        <f t="shared" si="0"/>
        <v>0.00999999999999091</v>
      </c>
      <c r="N198" s="126"/>
    </row>
    <row r="199" s="99" customFormat="1" customHeight="1" outlineLevel="2" spans="1:14">
      <c r="A199" s="113">
        <v>192</v>
      </c>
      <c r="B199" s="113" t="s">
        <v>316</v>
      </c>
      <c r="C199" s="113" t="s">
        <v>317</v>
      </c>
      <c r="D199" s="141" t="s">
        <v>421</v>
      </c>
      <c r="E199" s="141" t="s">
        <v>821</v>
      </c>
      <c r="F199" s="137">
        <v>45043</v>
      </c>
      <c r="G199" s="135">
        <v>45408</v>
      </c>
      <c r="H199" s="139">
        <v>50000</v>
      </c>
      <c r="I199" s="139">
        <v>3.65</v>
      </c>
      <c r="J199" s="137">
        <v>45281</v>
      </c>
      <c r="K199" s="113">
        <v>1206.54</v>
      </c>
      <c r="L199" s="124">
        <v>1206.53</v>
      </c>
      <c r="M199" s="124">
        <f t="shared" si="0"/>
        <v>0.00999999999999091</v>
      </c>
      <c r="N199" s="126"/>
    </row>
    <row r="200" s="99" customFormat="1" customHeight="1" outlineLevel="2" spans="1:14">
      <c r="A200" s="113">
        <v>193</v>
      </c>
      <c r="B200" s="113" t="s">
        <v>316</v>
      </c>
      <c r="C200" s="113" t="s">
        <v>317</v>
      </c>
      <c r="D200" s="141" t="s">
        <v>423</v>
      </c>
      <c r="E200" s="141" t="s">
        <v>822</v>
      </c>
      <c r="F200" s="137">
        <v>45043</v>
      </c>
      <c r="G200" s="135">
        <v>45408</v>
      </c>
      <c r="H200" s="139">
        <v>50000</v>
      </c>
      <c r="I200" s="139">
        <v>3.65</v>
      </c>
      <c r="J200" s="137">
        <v>45281</v>
      </c>
      <c r="K200" s="113">
        <v>1206.54</v>
      </c>
      <c r="L200" s="124">
        <v>1206.53</v>
      </c>
      <c r="M200" s="124">
        <f t="shared" si="0"/>
        <v>0.00999999999999091</v>
      </c>
      <c r="N200" s="126"/>
    </row>
    <row r="201" s="99" customFormat="1" customHeight="1" outlineLevel="2" spans="1:14">
      <c r="A201" s="113">
        <v>194</v>
      </c>
      <c r="B201" s="113" t="s">
        <v>316</v>
      </c>
      <c r="C201" s="113" t="s">
        <v>317</v>
      </c>
      <c r="D201" s="141" t="s">
        <v>424</v>
      </c>
      <c r="E201" s="141" t="s">
        <v>823</v>
      </c>
      <c r="F201" s="137">
        <v>45043</v>
      </c>
      <c r="G201" s="135">
        <v>45408</v>
      </c>
      <c r="H201" s="139">
        <v>50000</v>
      </c>
      <c r="I201" s="139">
        <v>3.65</v>
      </c>
      <c r="J201" s="137">
        <v>45281</v>
      </c>
      <c r="K201" s="113">
        <v>1206.54</v>
      </c>
      <c r="L201" s="124">
        <v>1206.53</v>
      </c>
      <c r="M201" s="124">
        <f t="shared" si="0"/>
        <v>0.00999999999999091</v>
      </c>
      <c r="N201" s="126"/>
    </row>
    <row r="202" s="99" customFormat="1" customHeight="1" outlineLevel="2" spans="1:14">
      <c r="A202" s="113">
        <v>195</v>
      </c>
      <c r="B202" s="113" t="s">
        <v>316</v>
      </c>
      <c r="C202" s="113" t="s">
        <v>317</v>
      </c>
      <c r="D202" s="141" t="s">
        <v>426</v>
      </c>
      <c r="E202" s="141" t="s">
        <v>824</v>
      </c>
      <c r="F202" s="137">
        <v>45043</v>
      </c>
      <c r="G202" s="135">
        <v>45408</v>
      </c>
      <c r="H202" s="139">
        <v>50000</v>
      </c>
      <c r="I202" s="139">
        <v>3.65</v>
      </c>
      <c r="J202" s="137">
        <v>45281</v>
      </c>
      <c r="K202" s="113">
        <v>1206.54</v>
      </c>
      <c r="L202" s="124">
        <v>1206.53</v>
      </c>
      <c r="M202" s="124">
        <f t="shared" si="0"/>
        <v>0.00999999999999091</v>
      </c>
      <c r="N202" s="126"/>
    </row>
    <row r="203" s="99" customFormat="1" customHeight="1" outlineLevel="2" spans="1:14">
      <c r="A203" s="113">
        <v>196</v>
      </c>
      <c r="B203" s="113" t="s">
        <v>316</v>
      </c>
      <c r="C203" s="113" t="s">
        <v>317</v>
      </c>
      <c r="D203" s="141" t="s">
        <v>427</v>
      </c>
      <c r="E203" s="141" t="s">
        <v>825</v>
      </c>
      <c r="F203" s="137">
        <v>45043</v>
      </c>
      <c r="G203" s="135">
        <v>45408</v>
      </c>
      <c r="H203" s="139">
        <v>50000</v>
      </c>
      <c r="I203" s="139">
        <v>3.65</v>
      </c>
      <c r="J203" s="137">
        <v>45281</v>
      </c>
      <c r="K203" s="113">
        <v>1206.54</v>
      </c>
      <c r="L203" s="124">
        <v>1206.53</v>
      </c>
      <c r="M203" s="124">
        <f t="shared" si="0"/>
        <v>0.00999999999999091</v>
      </c>
      <c r="N203" s="126"/>
    </row>
    <row r="204" s="99" customFormat="1" customHeight="1" outlineLevel="2" spans="1:14">
      <c r="A204" s="113">
        <v>197</v>
      </c>
      <c r="B204" s="113" t="s">
        <v>316</v>
      </c>
      <c r="C204" s="113" t="s">
        <v>317</v>
      </c>
      <c r="D204" s="141" t="s">
        <v>429</v>
      </c>
      <c r="E204" s="141" t="s">
        <v>826</v>
      </c>
      <c r="F204" s="137">
        <v>45043</v>
      </c>
      <c r="G204" s="135">
        <v>45773</v>
      </c>
      <c r="H204" s="139">
        <v>50000</v>
      </c>
      <c r="I204" s="139">
        <v>4.3</v>
      </c>
      <c r="J204" s="137">
        <v>45281</v>
      </c>
      <c r="K204" s="113">
        <v>1421.4</v>
      </c>
      <c r="L204" s="124">
        <v>1421.39</v>
      </c>
      <c r="M204" s="124">
        <f t="shared" si="0"/>
        <v>0.00999999999999091</v>
      </c>
      <c r="N204" s="126"/>
    </row>
    <row r="205" s="99" customFormat="1" customHeight="1" outlineLevel="2" spans="1:14">
      <c r="A205" s="113">
        <v>198</v>
      </c>
      <c r="B205" s="113" t="s">
        <v>316</v>
      </c>
      <c r="C205" s="113" t="s">
        <v>317</v>
      </c>
      <c r="D205" s="141" t="s">
        <v>430</v>
      </c>
      <c r="E205" s="141" t="s">
        <v>827</v>
      </c>
      <c r="F205" s="137">
        <v>45043</v>
      </c>
      <c r="G205" s="135">
        <v>45773</v>
      </c>
      <c r="H205" s="139">
        <v>50000</v>
      </c>
      <c r="I205" s="139">
        <v>4.3</v>
      </c>
      <c r="J205" s="137">
        <v>45281</v>
      </c>
      <c r="K205" s="130">
        <v>1421.4</v>
      </c>
      <c r="L205" s="124">
        <v>1421.39</v>
      </c>
      <c r="M205" s="124">
        <f t="shared" si="0"/>
        <v>0.00999999999999091</v>
      </c>
      <c r="N205" s="126"/>
    </row>
    <row r="206" s="99" customFormat="1" customHeight="1" outlineLevel="2" spans="1:14">
      <c r="A206" s="113">
        <v>199</v>
      </c>
      <c r="B206" s="113" t="s">
        <v>316</v>
      </c>
      <c r="C206" s="113" t="s">
        <v>317</v>
      </c>
      <c r="D206" s="141" t="s">
        <v>431</v>
      </c>
      <c r="E206" s="141" t="s">
        <v>828</v>
      </c>
      <c r="F206" s="137">
        <v>45052</v>
      </c>
      <c r="G206" s="135">
        <v>45408</v>
      </c>
      <c r="H206" s="139">
        <v>50000</v>
      </c>
      <c r="I206" s="139">
        <v>3.65</v>
      </c>
      <c r="J206" s="137">
        <v>45281</v>
      </c>
      <c r="K206" s="113">
        <v>1160.91</v>
      </c>
      <c r="L206" s="124">
        <v>1160.9</v>
      </c>
      <c r="M206" s="124">
        <f t="shared" si="0"/>
        <v>0.00999999999999091</v>
      </c>
      <c r="N206" s="126"/>
    </row>
    <row r="207" s="99" customFormat="1" customHeight="1" outlineLevel="2" spans="1:14">
      <c r="A207" s="113">
        <v>200</v>
      </c>
      <c r="B207" s="113" t="s">
        <v>316</v>
      </c>
      <c r="C207" s="113" t="s">
        <v>317</v>
      </c>
      <c r="D207" s="141" t="s">
        <v>433</v>
      </c>
      <c r="E207" s="141" t="s">
        <v>829</v>
      </c>
      <c r="F207" s="137">
        <v>45052</v>
      </c>
      <c r="G207" s="135">
        <v>45408</v>
      </c>
      <c r="H207" s="139">
        <v>50000</v>
      </c>
      <c r="I207" s="139">
        <v>3.65</v>
      </c>
      <c r="J207" s="137">
        <v>45281</v>
      </c>
      <c r="K207" s="113">
        <v>1160.91</v>
      </c>
      <c r="L207" s="124">
        <v>1160.9</v>
      </c>
      <c r="M207" s="124">
        <f t="shared" ref="M207:M215" si="1">K207-L207</f>
        <v>0.00999999999999091</v>
      </c>
      <c r="N207" s="126"/>
    </row>
    <row r="208" s="99" customFormat="1" customHeight="1" outlineLevel="2" spans="1:14">
      <c r="A208" s="113">
        <v>201</v>
      </c>
      <c r="B208" s="113" t="s">
        <v>316</v>
      </c>
      <c r="C208" s="113" t="s">
        <v>317</v>
      </c>
      <c r="D208" s="141" t="s">
        <v>434</v>
      </c>
      <c r="E208" s="141" t="s">
        <v>830</v>
      </c>
      <c r="F208" s="137">
        <v>45133</v>
      </c>
      <c r="G208" s="135">
        <v>45863</v>
      </c>
      <c r="H208" s="139">
        <v>20000</v>
      </c>
      <c r="I208" s="139">
        <v>4.2</v>
      </c>
      <c r="J208" s="137">
        <v>45281</v>
      </c>
      <c r="K208" s="113">
        <v>345.34</v>
      </c>
      <c r="L208" s="124">
        <v>345.33</v>
      </c>
      <c r="M208" s="124">
        <f t="shared" si="1"/>
        <v>0.00999999999999091</v>
      </c>
      <c r="N208" s="126"/>
    </row>
    <row r="209" s="99" customFormat="1" customHeight="1" outlineLevel="2" spans="1:14">
      <c r="A209" s="113">
        <v>202</v>
      </c>
      <c r="B209" s="113" t="s">
        <v>316</v>
      </c>
      <c r="C209" s="113" t="s">
        <v>317</v>
      </c>
      <c r="D209" s="141" t="s">
        <v>436</v>
      </c>
      <c r="E209" s="141" t="s">
        <v>831</v>
      </c>
      <c r="F209" s="137">
        <v>45215</v>
      </c>
      <c r="G209" s="135">
        <v>45580</v>
      </c>
      <c r="H209" s="139">
        <v>50000</v>
      </c>
      <c r="I209" s="139">
        <v>3.45</v>
      </c>
      <c r="J209" s="137">
        <v>45281</v>
      </c>
      <c r="K209" s="113">
        <v>316.26</v>
      </c>
      <c r="L209" s="124">
        <v>316.25</v>
      </c>
      <c r="M209" s="124">
        <f t="shared" si="1"/>
        <v>0.00999999999999091</v>
      </c>
      <c r="N209" s="126"/>
    </row>
    <row r="210" s="99" customFormat="1" customHeight="1" outlineLevel="2" spans="1:14">
      <c r="A210" s="113">
        <v>203</v>
      </c>
      <c r="B210" s="113" t="s">
        <v>316</v>
      </c>
      <c r="C210" s="113" t="s">
        <v>317</v>
      </c>
      <c r="D210" s="141" t="s">
        <v>438</v>
      </c>
      <c r="E210" s="141" t="s">
        <v>832</v>
      </c>
      <c r="F210" s="137">
        <v>45215</v>
      </c>
      <c r="G210" s="135">
        <v>45580</v>
      </c>
      <c r="H210" s="139">
        <v>50000</v>
      </c>
      <c r="I210" s="139">
        <v>3.45</v>
      </c>
      <c r="J210" s="137">
        <v>45281</v>
      </c>
      <c r="K210" s="113">
        <v>316.26</v>
      </c>
      <c r="L210" s="124">
        <v>316.25</v>
      </c>
      <c r="M210" s="124">
        <f t="shared" si="1"/>
        <v>0.00999999999999091</v>
      </c>
      <c r="N210" s="126"/>
    </row>
    <row r="211" s="99" customFormat="1" customHeight="1" outlineLevel="2" spans="1:14">
      <c r="A211" s="113">
        <v>204</v>
      </c>
      <c r="B211" s="113" t="s">
        <v>316</v>
      </c>
      <c r="C211" s="113" t="s">
        <v>317</v>
      </c>
      <c r="D211" s="141" t="s">
        <v>440</v>
      </c>
      <c r="E211" s="141" t="s">
        <v>833</v>
      </c>
      <c r="F211" s="137">
        <v>45223</v>
      </c>
      <c r="G211" s="135">
        <v>45920</v>
      </c>
      <c r="H211" s="139">
        <v>50000</v>
      </c>
      <c r="I211" s="139">
        <v>4.2</v>
      </c>
      <c r="J211" s="137">
        <v>45281</v>
      </c>
      <c r="K211" s="113">
        <v>338.34</v>
      </c>
      <c r="L211" s="124">
        <v>338.33</v>
      </c>
      <c r="M211" s="124">
        <f t="shared" si="1"/>
        <v>0.00999999999999091</v>
      </c>
      <c r="N211" s="126"/>
    </row>
    <row r="212" s="99" customFormat="1" customHeight="1" outlineLevel="2" spans="1:14">
      <c r="A212" s="113">
        <v>205</v>
      </c>
      <c r="B212" s="113" t="s">
        <v>316</v>
      </c>
      <c r="C212" s="113" t="s">
        <v>317</v>
      </c>
      <c r="D212" s="141" t="s">
        <v>442</v>
      </c>
      <c r="E212" s="141" t="s">
        <v>834</v>
      </c>
      <c r="F212" s="137">
        <v>45253</v>
      </c>
      <c r="G212" s="135">
        <v>45983</v>
      </c>
      <c r="H212" s="139">
        <v>50000</v>
      </c>
      <c r="I212" s="139">
        <v>4.2</v>
      </c>
      <c r="J212" s="137">
        <v>45281</v>
      </c>
      <c r="K212" s="113">
        <v>163.34</v>
      </c>
      <c r="L212" s="124">
        <v>163.33</v>
      </c>
      <c r="M212" s="124">
        <f t="shared" si="1"/>
        <v>0.00999999999999091</v>
      </c>
      <c r="N212" s="126"/>
    </row>
    <row r="213" s="99" customFormat="1" customHeight="1" outlineLevel="2" spans="1:14">
      <c r="A213" s="113">
        <v>206</v>
      </c>
      <c r="B213" s="113" t="s">
        <v>316</v>
      </c>
      <c r="C213" s="113" t="s">
        <v>317</v>
      </c>
      <c r="D213" s="141" t="s">
        <v>321</v>
      </c>
      <c r="E213" s="174" t="s">
        <v>766</v>
      </c>
      <c r="F213" s="137">
        <v>45274</v>
      </c>
      <c r="G213" s="135">
        <v>46004</v>
      </c>
      <c r="H213" s="139">
        <v>48000</v>
      </c>
      <c r="I213" s="139">
        <v>4.2</v>
      </c>
      <c r="J213" s="137">
        <v>45281</v>
      </c>
      <c r="K213" s="124">
        <v>0</v>
      </c>
      <c r="L213" s="124">
        <v>39.2</v>
      </c>
      <c r="M213" s="124">
        <f t="shared" si="1"/>
        <v>-39.2</v>
      </c>
      <c r="N213" s="126" t="s">
        <v>444</v>
      </c>
    </row>
    <row r="214" s="99" customFormat="1" customHeight="1" outlineLevel="2" spans="1:14">
      <c r="A214" s="113">
        <v>207</v>
      </c>
      <c r="B214" s="113" t="s">
        <v>316</v>
      </c>
      <c r="C214" s="113" t="s">
        <v>317</v>
      </c>
      <c r="D214" s="141" t="s">
        <v>324</v>
      </c>
      <c r="E214" s="174" t="s">
        <v>767</v>
      </c>
      <c r="F214" s="137">
        <v>45278</v>
      </c>
      <c r="G214" s="135">
        <v>46008</v>
      </c>
      <c r="H214" s="139">
        <v>20000</v>
      </c>
      <c r="I214" s="139">
        <v>4.2</v>
      </c>
      <c r="J214" s="137">
        <v>45281</v>
      </c>
      <c r="K214" s="124">
        <v>0</v>
      </c>
      <c r="L214" s="124">
        <v>7</v>
      </c>
      <c r="M214" s="124">
        <f t="shared" si="1"/>
        <v>-7</v>
      </c>
      <c r="N214" s="126" t="s">
        <v>444</v>
      </c>
    </row>
    <row r="215" s="99" customFormat="1" customHeight="1" outlineLevel="2" spans="1:14">
      <c r="A215" s="113">
        <v>208</v>
      </c>
      <c r="B215" s="113" t="s">
        <v>316</v>
      </c>
      <c r="C215" s="113" t="s">
        <v>317</v>
      </c>
      <c r="D215" s="141" t="s">
        <v>338</v>
      </c>
      <c r="E215" s="141" t="s">
        <v>774</v>
      </c>
      <c r="F215" s="137">
        <v>45280</v>
      </c>
      <c r="G215" s="135">
        <v>46010</v>
      </c>
      <c r="H215" s="139">
        <v>20000</v>
      </c>
      <c r="I215" s="139">
        <v>4.2</v>
      </c>
      <c r="J215" s="137">
        <v>45281</v>
      </c>
      <c r="K215" s="124">
        <v>0</v>
      </c>
      <c r="L215" s="124">
        <v>2.33</v>
      </c>
      <c r="M215" s="124">
        <f t="shared" si="1"/>
        <v>-2.33</v>
      </c>
      <c r="N215" s="126" t="s">
        <v>444</v>
      </c>
    </row>
    <row r="216" s="99" customFormat="1" customHeight="1" outlineLevel="1" spans="1:14">
      <c r="A216" s="113"/>
      <c r="B216" s="116" t="s">
        <v>835</v>
      </c>
      <c r="C216" s="113"/>
      <c r="D216" s="141"/>
      <c r="E216" s="141"/>
      <c r="F216" s="137"/>
      <c r="G216" s="135"/>
      <c r="H216" s="139"/>
      <c r="I216" s="139"/>
      <c r="J216" s="137"/>
      <c r="K216" s="124">
        <f>SUBTOTAL(9,K143:K215)</f>
        <v>78556.3199999999</v>
      </c>
      <c r="L216" s="124">
        <f>SUBTOTAL(9,L143:L215)</f>
        <v>78541.07</v>
      </c>
      <c r="M216" s="124">
        <f>SUBTOTAL(9,M143:M215)</f>
        <v>15.2499999999989</v>
      </c>
      <c r="N216" s="126"/>
    </row>
    <row r="217" s="99" customFormat="1" customHeight="1" outlineLevel="2" spans="1:14">
      <c r="A217" s="113">
        <v>209</v>
      </c>
      <c r="B217" s="143" t="s">
        <v>445</v>
      </c>
      <c r="C217" s="113" t="s">
        <v>446</v>
      </c>
      <c r="D217" s="117" t="s">
        <v>447</v>
      </c>
      <c r="E217" s="117" t="s">
        <v>836</v>
      </c>
      <c r="F217" s="144">
        <v>45009</v>
      </c>
      <c r="G217" s="117" t="s">
        <v>449</v>
      </c>
      <c r="H217" s="145">
        <v>50000</v>
      </c>
      <c r="I217" s="145">
        <v>4.3</v>
      </c>
      <c r="J217" s="153">
        <v>45027</v>
      </c>
      <c r="K217" s="154"/>
      <c r="L217" s="154">
        <v>107.5</v>
      </c>
      <c r="M217" s="155">
        <f>K217-L217</f>
        <v>-107.5</v>
      </c>
      <c r="N217" s="126" t="s">
        <v>450</v>
      </c>
    </row>
    <row r="218" s="99" customFormat="1" customHeight="1" outlineLevel="2" spans="1:14">
      <c r="A218" s="113">
        <v>210</v>
      </c>
      <c r="B218" s="143" t="s">
        <v>445</v>
      </c>
      <c r="C218" s="113" t="s">
        <v>446</v>
      </c>
      <c r="D218" s="117" t="s">
        <v>451</v>
      </c>
      <c r="E218" s="117" t="s">
        <v>837</v>
      </c>
      <c r="F218" s="144">
        <v>45009</v>
      </c>
      <c r="G218" s="117" t="s">
        <v>453</v>
      </c>
      <c r="H218" s="145">
        <v>50000</v>
      </c>
      <c r="I218" s="145">
        <v>4.3</v>
      </c>
      <c r="J218" s="153">
        <v>45029</v>
      </c>
      <c r="K218" s="154"/>
      <c r="L218" s="154">
        <v>119.45</v>
      </c>
      <c r="M218" s="155">
        <f>K218-L218</f>
        <v>-119.45</v>
      </c>
      <c r="N218" s="126" t="s">
        <v>450</v>
      </c>
    </row>
    <row r="219" s="99" customFormat="1" customHeight="1" outlineLevel="2" spans="1:14">
      <c r="A219" s="113">
        <v>211</v>
      </c>
      <c r="B219" s="143" t="s">
        <v>445</v>
      </c>
      <c r="C219" s="113" t="s">
        <v>446</v>
      </c>
      <c r="D219" s="117" t="s">
        <v>454</v>
      </c>
      <c r="E219" s="117" t="s">
        <v>838</v>
      </c>
      <c r="F219" s="144">
        <v>45009</v>
      </c>
      <c r="G219" s="117" t="s">
        <v>456</v>
      </c>
      <c r="H219" s="145">
        <v>50000</v>
      </c>
      <c r="I219" s="145">
        <v>4.3</v>
      </c>
      <c r="J219" s="117" t="s">
        <v>456</v>
      </c>
      <c r="K219" s="154"/>
      <c r="L219" s="154">
        <v>77.64</v>
      </c>
      <c r="M219" s="155">
        <f>K219-L219</f>
        <v>-77.64</v>
      </c>
      <c r="N219" s="126" t="s">
        <v>450</v>
      </c>
    </row>
    <row r="220" s="99" customFormat="1" customHeight="1" outlineLevel="1" spans="1:14">
      <c r="A220" s="113"/>
      <c r="B220" s="111" t="s">
        <v>839</v>
      </c>
      <c r="C220" s="113"/>
      <c r="D220" s="117"/>
      <c r="E220" s="117"/>
      <c r="F220" s="144"/>
      <c r="G220" s="117"/>
      <c r="H220" s="145"/>
      <c r="I220" s="145"/>
      <c r="J220" s="117"/>
      <c r="K220" s="154">
        <f>SUBTOTAL(9,K217:K219)</f>
        <v>0</v>
      </c>
      <c r="L220" s="154">
        <f>SUBTOTAL(9,L217:L219)</f>
        <v>304.59</v>
      </c>
      <c r="M220" s="155">
        <f>SUBTOTAL(9,M217:M219)</f>
        <v>-304.59</v>
      </c>
      <c r="N220" s="126"/>
    </row>
    <row r="221" s="99" customFormat="1" customHeight="1" outlineLevel="2" spans="1:14">
      <c r="A221" s="113">
        <v>212</v>
      </c>
      <c r="B221" s="146" t="s">
        <v>457</v>
      </c>
      <c r="C221" s="146" t="s">
        <v>271</v>
      </c>
      <c r="D221" s="147" t="s">
        <v>458</v>
      </c>
      <c r="E221" s="175" t="s">
        <v>840</v>
      </c>
      <c r="F221" s="148">
        <v>45267</v>
      </c>
      <c r="G221" s="148">
        <v>45997</v>
      </c>
      <c r="H221" s="149">
        <v>30000</v>
      </c>
      <c r="I221" s="149">
        <v>4.2</v>
      </c>
      <c r="J221" s="156" t="s">
        <v>460</v>
      </c>
      <c r="K221" s="146">
        <v>0</v>
      </c>
      <c r="L221" s="146">
        <v>49</v>
      </c>
      <c r="M221" s="146">
        <f t="shared" ref="M221:M272" si="2">K221-L221</f>
        <v>-49</v>
      </c>
      <c r="N221" s="126" t="s">
        <v>444</v>
      </c>
    </row>
    <row r="222" s="99" customFormat="1" customHeight="1" outlineLevel="2" spans="1:14">
      <c r="A222" s="113">
        <v>213</v>
      </c>
      <c r="B222" s="146" t="s">
        <v>457</v>
      </c>
      <c r="C222" s="146" t="s">
        <v>271</v>
      </c>
      <c r="D222" s="147" t="s">
        <v>461</v>
      </c>
      <c r="E222" s="175" t="s">
        <v>841</v>
      </c>
      <c r="F222" s="148">
        <v>45267</v>
      </c>
      <c r="G222" s="148">
        <v>45997</v>
      </c>
      <c r="H222" s="149">
        <v>29000</v>
      </c>
      <c r="I222" s="149">
        <v>4.2</v>
      </c>
      <c r="J222" s="156" t="s">
        <v>460</v>
      </c>
      <c r="K222" s="146">
        <v>0</v>
      </c>
      <c r="L222" s="146">
        <v>47.37</v>
      </c>
      <c r="M222" s="146">
        <f t="shared" si="2"/>
        <v>-47.37</v>
      </c>
      <c r="N222" s="126" t="s">
        <v>444</v>
      </c>
    </row>
    <row r="223" s="99" customFormat="1" customHeight="1" outlineLevel="2" spans="1:14">
      <c r="A223" s="113">
        <v>214</v>
      </c>
      <c r="B223" s="146" t="s">
        <v>457</v>
      </c>
      <c r="C223" s="146" t="s">
        <v>271</v>
      </c>
      <c r="D223" s="147" t="s">
        <v>463</v>
      </c>
      <c r="E223" s="175" t="s">
        <v>842</v>
      </c>
      <c r="F223" s="148">
        <v>45265</v>
      </c>
      <c r="G223" s="148">
        <v>45928</v>
      </c>
      <c r="H223" s="149">
        <v>20000</v>
      </c>
      <c r="I223" s="149">
        <v>4.3</v>
      </c>
      <c r="J223" s="156" t="s">
        <v>460</v>
      </c>
      <c r="K223" s="146">
        <v>0</v>
      </c>
      <c r="L223" s="146">
        <v>38.22</v>
      </c>
      <c r="M223" s="146">
        <f t="shared" si="2"/>
        <v>-38.22</v>
      </c>
      <c r="N223" s="126" t="s">
        <v>444</v>
      </c>
    </row>
    <row r="224" s="99" customFormat="1" customHeight="1" outlineLevel="2" spans="1:14">
      <c r="A224" s="113">
        <v>215</v>
      </c>
      <c r="B224" s="150" t="s">
        <v>457</v>
      </c>
      <c r="C224" s="150" t="s">
        <v>271</v>
      </c>
      <c r="D224" s="147" t="s">
        <v>465</v>
      </c>
      <c r="E224" s="175" t="s">
        <v>843</v>
      </c>
      <c r="F224" s="151" t="s">
        <v>467</v>
      </c>
      <c r="G224" s="151" t="s">
        <v>468</v>
      </c>
      <c r="H224" s="149">
        <v>50000</v>
      </c>
      <c r="I224" s="149">
        <v>4.2</v>
      </c>
      <c r="J224" s="156" t="s">
        <v>68</v>
      </c>
      <c r="K224" s="150">
        <v>828.34</v>
      </c>
      <c r="L224" s="146">
        <v>828.33</v>
      </c>
      <c r="M224" s="146">
        <f t="shared" si="2"/>
        <v>0.00999999999999091</v>
      </c>
      <c r="N224" s="126"/>
    </row>
    <row r="225" s="99" customFormat="1" customHeight="1" outlineLevel="2" spans="1:14">
      <c r="A225" s="113">
        <v>216</v>
      </c>
      <c r="B225" s="150" t="s">
        <v>457</v>
      </c>
      <c r="C225" s="150" t="s">
        <v>271</v>
      </c>
      <c r="D225" s="147" t="s">
        <v>469</v>
      </c>
      <c r="E225" s="147" t="s">
        <v>844</v>
      </c>
      <c r="F225" s="148">
        <v>45201</v>
      </c>
      <c r="G225" s="148">
        <v>45948</v>
      </c>
      <c r="H225" s="149">
        <v>40000</v>
      </c>
      <c r="I225" s="149">
        <v>4.2</v>
      </c>
      <c r="J225" s="156" t="s">
        <v>68</v>
      </c>
      <c r="K225" s="150">
        <v>373.34</v>
      </c>
      <c r="L225" s="146">
        <v>373.33</v>
      </c>
      <c r="M225" s="146">
        <f t="shared" si="2"/>
        <v>0.00999999999999091</v>
      </c>
      <c r="N225" s="126"/>
    </row>
    <row r="226" s="99" customFormat="1" customHeight="1" outlineLevel="2" spans="1:14">
      <c r="A226" s="113">
        <v>217</v>
      </c>
      <c r="B226" s="150" t="s">
        <v>457</v>
      </c>
      <c r="C226" s="150" t="s">
        <v>271</v>
      </c>
      <c r="D226" s="147" t="s">
        <v>471</v>
      </c>
      <c r="E226" s="175" t="s">
        <v>845</v>
      </c>
      <c r="F226" s="148">
        <v>44833</v>
      </c>
      <c r="G226" s="148">
        <v>45927</v>
      </c>
      <c r="H226" s="149">
        <v>50000</v>
      </c>
      <c r="I226" s="149">
        <v>4.3</v>
      </c>
      <c r="J226" s="156" t="s">
        <v>68</v>
      </c>
      <c r="K226" s="150">
        <v>2179.87</v>
      </c>
      <c r="L226" s="157">
        <v>2179.86</v>
      </c>
      <c r="M226" s="146">
        <f t="shared" si="2"/>
        <v>0.00999999999976353</v>
      </c>
      <c r="N226" s="126"/>
    </row>
    <row r="227" s="99" customFormat="1" customHeight="1" outlineLevel="2" spans="1:14">
      <c r="A227" s="113">
        <v>218</v>
      </c>
      <c r="B227" s="150" t="s">
        <v>457</v>
      </c>
      <c r="C227" s="150" t="s">
        <v>271</v>
      </c>
      <c r="D227" s="147" t="s">
        <v>473</v>
      </c>
      <c r="E227" s="147" t="s">
        <v>846</v>
      </c>
      <c r="F227" s="148">
        <v>44833</v>
      </c>
      <c r="G227" s="148">
        <v>45927</v>
      </c>
      <c r="H227" s="149">
        <v>50000</v>
      </c>
      <c r="I227" s="149">
        <v>4.3</v>
      </c>
      <c r="J227" s="156" t="s">
        <v>68</v>
      </c>
      <c r="K227" s="150">
        <v>2179.87</v>
      </c>
      <c r="L227" s="157">
        <v>2179.86</v>
      </c>
      <c r="M227" s="146">
        <f t="shared" si="2"/>
        <v>0.00999999999976353</v>
      </c>
      <c r="N227" s="126"/>
    </row>
    <row r="228" s="99" customFormat="1" customHeight="1" outlineLevel="2" spans="1:14">
      <c r="A228" s="113">
        <v>219</v>
      </c>
      <c r="B228" s="150" t="s">
        <v>457</v>
      </c>
      <c r="C228" s="150" t="s">
        <v>271</v>
      </c>
      <c r="D228" s="147" t="s">
        <v>475</v>
      </c>
      <c r="E228" s="175" t="s">
        <v>847</v>
      </c>
      <c r="F228" s="148">
        <v>44833</v>
      </c>
      <c r="G228" s="148">
        <v>45927</v>
      </c>
      <c r="H228" s="149">
        <v>50000</v>
      </c>
      <c r="I228" s="149">
        <v>4.3</v>
      </c>
      <c r="J228" s="156" t="s">
        <v>68</v>
      </c>
      <c r="K228" s="150">
        <v>2179.87</v>
      </c>
      <c r="L228" s="157">
        <v>2179.86</v>
      </c>
      <c r="M228" s="146">
        <f t="shared" si="2"/>
        <v>0.00999999999976353</v>
      </c>
      <c r="N228" s="126"/>
    </row>
    <row r="229" s="99" customFormat="1" customHeight="1" outlineLevel="2" spans="1:14">
      <c r="A229" s="113">
        <v>220</v>
      </c>
      <c r="B229" s="150" t="s">
        <v>457</v>
      </c>
      <c r="C229" s="150" t="s">
        <v>271</v>
      </c>
      <c r="D229" s="147" t="s">
        <v>477</v>
      </c>
      <c r="E229" s="147" t="s">
        <v>848</v>
      </c>
      <c r="F229" s="148">
        <v>44833</v>
      </c>
      <c r="G229" s="148">
        <v>45927</v>
      </c>
      <c r="H229" s="149">
        <v>50000</v>
      </c>
      <c r="I229" s="149">
        <v>4.3</v>
      </c>
      <c r="J229" s="156" t="s">
        <v>68</v>
      </c>
      <c r="K229" s="150">
        <v>2179.87</v>
      </c>
      <c r="L229" s="157">
        <v>2179.86</v>
      </c>
      <c r="M229" s="146">
        <f t="shared" si="2"/>
        <v>0.00999999999976353</v>
      </c>
      <c r="N229" s="126"/>
    </row>
    <row r="230" s="99" customFormat="1" customHeight="1" outlineLevel="2" spans="1:14">
      <c r="A230" s="113">
        <v>221</v>
      </c>
      <c r="B230" s="150" t="s">
        <v>457</v>
      </c>
      <c r="C230" s="150" t="s">
        <v>271</v>
      </c>
      <c r="D230" s="147" t="s">
        <v>479</v>
      </c>
      <c r="E230" s="147" t="s">
        <v>849</v>
      </c>
      <c r="F230" s="148">
        <v>44833</v>
      </c>
      <c r="G230" s="148">
        <v>45927</v>
      </c>
      <c r="H230" s="149">
        <v>50000</v>
      </c>
      <c r="I230" s="149">
        <v>4.3</v>
      </c>
      <c r="J230" s="156" t="s">
        <v>68</v>
      </c>
      <c r="K230" s="150">
        <v>2179.87</v>
      </c>
      <c r="L230" s="157">
        <v>2179.86</v>
      </c>
      <c r="M230" s="146">
        <f t="shared" si="2"/>
        <v>0.00999999999976353</v>
      </c>
      <c r="N230" s="126"/>
    </row>
    <row r="231" s="99" customFormat="1" customHeight="1" outlineLevel="2" spans="1:14">
      <c r="A231" s="113">
        <v>222</v>
      </c>
      <c r="B231" s="150" t="s">
        <v>457</v>
      </c>
      <c r="C231" s="150" t="s">
        <v>271</v>
      </c>
      <c r="D231" s="147" t="s">
        <v>481</v>
      </c>
      <c r="E231" s="147" t="s">
        <v>850</v>
      </c>
      <c r="F231" s="148">
        <v>44832</v>
      </c>
      <c r="G231" s="148">
        <v>45927</v>
      </c>
      <c r="H231" s="149">
        <v>50000</v>
      </c>
      <c r="I231" s="149">
        <v>4.3</v>
      </c>
      <c r="J231" s="156" t="s">
        <v>68</v>
      </c>
      <c r="K231" s="150">
        <v>2179.87</v>
      </c>
      <c r="L231" s="157">
        <v>2179.86</v>
      </c>
      <c r="M231" s="146">
        <f t="shared" si="2"/>
        <v>0.00999999999976353</v>
      </c>
      <c r="N231" s="126"/>
    </row>
    <row r="232" s="99" customFormat="1" customHeight="1" outlineLevel="2" spans="1:14">
      <c r="A232" s="113">
        <v>223</v>
      </c>
      <c r="B232" s="150" t="s">
        <v>457</v>
      </c>
      <c r="C232" s="150" t="s">
        <v>271</v>
      </c>
      <c r="D232" s="147" t="s">
        <v>483</v>
      </c>
      <c r="E232" s="147" t="s">
        <v>851</v>
      </c>
      <c r="F232" s="148">
        <v>44832</v>
      </c>
      <c r="G232" s="148">
        <v>45927</v>
      </c>
      <c r="H232" s="149">
        <v>50000</v>
      </c>
      <c r="I232" s="149">
        <v>4.3</v>
      </c>
      <c r="J232" s="156" t="s">
        <v>68</v>
      </c>
      <c r="K232" s="150">
        <v>2179.87</v>
      </c>
      <c r="L232" s="157">
        <v>2179.86</v>
      </c>
      <c r="M232" s="146">
        <f t="shared" si="2"/>
        <v>0.00999999999976353</v>
      </c>
      <c r="N232" s="126"/>
    </row>
    <row r="233" s="99" customFormat="1" customHeight="1" outlineLevel="2" spans="1:14">
      <c r="A233" s="113">
        <v>224</v>
      </c>
      <c r="B233" s="150" t="s">
        <v>457</v>
      </c>
      <c r="C233" s="150" t="s">
        <v>271</v>
      </c>
      <c r="D233" s="147" t="s">
        <v>485</v>
      </c>
      <c r="E233" s="147" t="s">
        <v>852</v>
      </c>
      <c r="F233" s="148">
        <v>44820</v>
      </c>
      <c r="G233" s="148">
        <v>45915</v>
      </c>
      <c r="H233" s="149">
        <v>30000</v>
      </c>
      <c r="I233" s="149">
        <v>4.3</v>
      </c>
      <c r="J233" s="156" t="s">
        <v>68</v>
      </c>
      <c r="K233" s="150">
        <v>1307.92</v>
      </c>
      <c r="L233" s="157">
        <v>1307.92</v>
      </c>
      <c r="M233" s="146">
        <f t="shared" si="2"/>
        <v>0</v>
      </c>
      <c r="N233" s="126"/>
    </row>
    <row r="234" s="99" customFormat="1" customHeight="1" outlineLevel="2" spans="1:14">
      <c r="A234" s="113">
        <v>225</v>
      </c>
      <c r="B234" s="150" t="s">
        <v>457</v>
      </c>
      <c r="C234" s="150" t="s">
        <v>271</v>
      </c>
      <c r="D234" s="147" t="s">
        <v>487</v>
      </c>
      <c r="E234" s="147" t="s">
        <v>853</v>
      </c>
      <c r="F234" s="148">
        <v>44724</v>
      </c>
      <c r="G234" s="148">
        <v>45816</v>
      </c>
      <c r="H234" s="149">
        <v>30000</v>
      </c>
      <c r="I234" s="149">
        <v>4.35</v>
      </c>
      <c r="J234" s="156" t="s">
        <v>68</v>
      </c>
      <c r="K234" s="150">
        <v>1323.13</v>
      </c>
      <c r="L234" s="157">
        <v>1323.13</v>
      </c>
      <c r="M234" s="146">
        <f t="shared" si="2"/>
        <v>0</v>
      </c>
      <c r="N234" s="126"/>
    </row>
    <row r="235" s="99" customFormat="1" customHeight="1" outlineLevel="2" spans="1:14">
      <c r="A235" s="113">
        <v>226</v>
      </c>
      <c r="B235" s="150" t="s">
        <v>457</v>
      </c>
      <c r="C235" s="150" t="s">
        <v>271</v>
      </c>
      <c r="D235" s="147" t="s">
        <v>488</v>
      </c>
      <c r="E235" s="147" t="s">
        <v>854</v>
      </c>
      <c r="F235" s="148">
        <v>44659</v>
      </c>
      <c r="G235" s="148">
        <v>45752</v>
      </c>
      <c r="H235" s="149">
        <v>20000</v>
      </c>
      <c r="I235" s="149">
        <v>4.35</v>
      </c>
      <c r="J235" s="156" t="s">
        <v>68</v>
      </c>
      <c r="K235" s="150">
        <v>882.09</v>
      </c>
      <c r="L235" s="150">
        <v>882.08</v>
      </c>
      <c r="M235" s="146">
        <f t="shared" si="2"/>
        <v>0.00999999999999091</v>
      </c>
      <c r="N235" s="126"/>
    </row>
    <row r="236" s="99" customFormat="1" customHeight="1" outlineLevel="2" spans="1:14">
      <c r="A236" s="113">
        <v>227</v>
      </c>
      <c r="B236" s="150" t="s">
        <v>457</v>
      </c>
      <c r="C236" s="150" t="s">
        <v>271</v>
      </c>
      <c r="D236" s="147" t="s">
        <v>490</v>
      </c>
      <c r="E236" s="147" t="s">
        <v>855</v>
      </c>
      <c r="F236" s="148">
        <v>45201</v>
      </c>
      <c r="G236" s="148">
        <v>45927</v>
      </c>
      <c r="H236" s="149">
        <v>50000</v>
      </c>
      <c r="I236" s="149">
        <v>4.2</v>
      </c>
      <c r="J236" s="156" t="s">
        <v>68</v>
      </c>
      <c r="K236" s="150">
        <v>466.67</v>
      </c>
      <c r="L236" s="146">
        <v>466.67</v>
      </c>
      <c r="M236" s="146">
        <f t="shared" si="2"/>
        <v>0</v>
      </c>
      <c r="N236" s="126"/>
    </row>
    <row r="237" s="99" customFormat="1" customHeight="1" outlineLevel="2" spans="1:14">
      <c r="A237" s="113">
        <v>228</v>
      </c>
      <c r="B237" s="150" t="s">
        <v>457</v>
      </c>
      <c r="C237" s="150" t="s">
        <v>271</v>
      </c>
      <c r="D237" s="147" t="s">
        <v>492</v>
      </c>
      <c r="E237" s="175" t="s">
        <v>856</v>
      </c>
      <c r="F237" s="148">
        <v>45190</v>
      </c>
      <c r="G237" s="148">
        <v>45948</v>
      </c>
      <c r="H237" s="149">
        <v>40000</v>
      </c>
      <c r="I237" s="149">
        <v>4.2</v>
      </c>
      <c r="J237" s="156" t="s">
        <v>68</v>
      </c>
      <c r="K237" s="150">
        <v>424.68</v>
      </c>
      <c r="L237" s="146">
        <v>424.67</v>
      </c>
      <c r="M237" s="146">
        <f t="shared" si="2"/>
        <v>0.00999999999999091</v>
      </c>
      <c r="N237" s="126"/>
    </row>
    <row r="238" s="99" customFormat="1" customHeight="1" outlineLevel="2" spans="1:14">
      <c r="A238" s="113">
        <v>229</v>
      </c>
      <c r="B238" s="150" t="s">
        <v>457</v>
      </c>
      <c r="C238" s="150" t="s">
        <v>271</v>
      </c>
      <c r="D238" s="147" t="s">
        <v>494</v>
      </c>
      <c r="E238" s="147" t="s">
        <v>857</v>
      </c>
      <c r="F238" s="148">
        <v>45128</v>
      </c>
      <c r="G238" s="148">
        <v>45856</v>
      </c>
      <c r="H238" s="149">
        <v>50000</v>
      </c>
      <c r="I238" s="149">
        <v>4.2</v>
      </c>
      <c r="J238" s="156" t="s">
        <v>68</v>
      </c>
      <c r="K238" s="150">
        <v>892.51</v>
      </c>
      <c r="L238" s="146">
        <v>892.5</v>
      </c>
      <c r="M238" s="146">
        <f t="shared" si="2"/>
        <v>0.00999999999999091</v>
      </c>
      <c r="N238" s="126"/>
    </row>
    <row r="239" s="99" customFormat="1" customHeight="1" outlineLevel="2" spans="1:14">
      <c r="A239" s="113">
        <v>230</v>
      </c>
      <c r="B239" s="150" t="s">
        <v>457</v>
      </c>
      <c r="C239" s="150" t="s">
        <v>271</v>
      </c>
      <c r="D239" s="147" t="s">
        <v>496</v>
      </c>
      <c r="E239" s="147" t="s">
        <v>858</v>
      </c>
      <c r="F239" s="148">
        <v>45099</v>
      </c>
      <c r="G239" s="148">
        <v>45828</v>
      </c>
      <c r="H239" s="149">
        <v>24000</v>
      </c>
      <c r="I239" s="149">
        <v>4.3</v>
      </c>
      <c r="J239" s="156" t="s">
        <v>68</v>
      </c>
      <c r="K239" s="150">
        <v>521.74</v>
      </c>
      <c r="L239" s="146">
        <v>521.73</v>
      </c>
      <c r="M239" s="146">
        <f t="shared" si="2"/>
        <v>0.00999999999999091</v>
      </c>
      <c r="N239" s="126"/>
    </row>
    <row r="240" s="99" customFormat="1" customHeight="1" outlineLevel="2" spans="1:14">
      <c r="A240" s="113">
        <v>231</v>
      </c>
      <c r="B240" s="150" t="s">
        <v>457</v>
      </c>
      <c r="C240" s="150" t="s">
        <v>271</v>
      </c>
      <c r="D240" s="147" t="s">
        <v>496</v>
      </c>
      <c r="E240" s="147" t="s">
        <v>858</v>
      </c>
      <c r="F240" s="148">
        <v>44280</v>
      </c>
      <c r="G240" s="148">
        <v>44981</v>
      </c>
      <c r="H240" s="149">
        <v>25000</v>
      </c>
      <c r="I240" s="149">
        <v>4.35</v>
      </c>
      <c r="J240" s="152">
        <v>44981</v>
      </c>
      <c r="K240" s="150">
        <v>196.35</v>
      </c>
      <c r="L240" s="150">
        <v>196.35</v>
      </c>
      <c r="M240" s="146">
        <f t="shared" si="2"/>
        <v>0</v>
      </c>
      <c r="N240" s="126"/>
    </row>
    <row r="241" s="99" customFormat="1" customHeight="1" outlineLevel="2" spans="1:14">
      <c r="A241" s="113">
        <v>232</v>
      </c>
      <c r="B241" s="150" t="s">
        <v>457</v>
      </c>
      <c r="C241" s="150" t="s">
        <v>271</v>
      </c>
      <c r="D241" s="147" t="s">
        <v>496</v>
      </c>
      <c r="E241" s="147" t="s">
        <v>858</v>
      </c>
      <c r="F241" s="148">
        <v>44981</v>
      </c>
      <c r="G241" s="148">
        <v>46076</v>
      </c>
      <c r="H241" s="149">
        <v>24000</v>
      </c>
      <c r="I241" s="149">
        <v>4.3</v>
      </c>
      <c r="J241" s="152">
        <v>45099</v>
      </c>
      <c r="K241" s="150">
        <v>338.27</v>
      </c>
      <c r="L241" s="146">
        <v>338.27</v>
      </c>
      <c r="M241" s="146">
        <f t="shared" si="2"/>
        <v>0</v>
      </c>
      <c r="N241" s="126"/>
    </row>
    <row r="242" s="99" customFormat="1" customHeight="1" outlineLevel="2" spans="1:14">
      <c r="A242" s="113">
        <v>233</v>
      </c>
      <c r="B242" s="150" t="s">
        <v>457</v>
      </c>
      <c r="C242" s="150" t="s">
        <v>271</v>
      </c>
      <c r="D242" s="147" t="s">
        <v>498</v>
      </c>
      <c r="E242" s="147" t="s">
        <v>859</v>
      </c>
      <c r="F242" s="148">
        <v>45051</v>
      </c>
      <c r="G242" s="148">
        <v>45781</v>
      </c>
      <c r="H242" s="149">
        <v>50000</v>
      </c>
      <c r="I242" s="149">
        <v>4.3</v>
      </c>
      <c r="J242" s="156" t="s">
        <v>68</v>
      </c>
      <c r="K242" s="150">
        <v>1373.62</v>
      </c>
      <c r="L242" s="157">
        <v>1373.61</v>
      </c>
      <c r="M242" s="146">
        <f t="shared" si="2"/>
        <v>0.00999999999999091</v>
      </c>
      <c r="N242" s="126"/>
    </row>
    <row r="243" s="99" customFormat="1" customHeight="1" outlineLevel="2" spans="1:14">
      <c r="A243" s="113">
        <v>234</v>
      </c>
      <c r="B243" s="150" t="s">
        <v>457</v>
      </c>
      <c r="C243" s="150" t="s">
        <v>271</v>
      </c>
      <c r="D243" s="147" t="s">
        <v>498</v>
      </c>
      <c r="E243" s="147" t="s">
        <v>859</v>
      </c>
      <c r="F243" s="148">
        <v>45008</v>
      </c>
      <c r="G243" s="148">
        <v>46103</v>
      </c>
      <c r="H243" s="149">
        <v>50000</v>
      </c>
      <c r="I243" s="149">
        <v>4.3</v>
      </c>
      <c r="J243" s="148">
        <v>45051</v>
      </c>
      <c r="K243" s="150">
        <v>256.81</v>
      </c>
      <c r="L243" s="146">
        <v>256.81</v>
      </c>
      <c r="M243" s="146">
        <f t="shared" si="2"/>
        <v>0</v>
      </c>
      <c r="N243" s="126"/>
    </row>
    <row r="244" s="99" customFormat="1" customHeight="1" outlineLevel="2" spans="1:14">
      <c r="A244" s="113">
        <v>235</v>
      </c>
      <c r="B244" s="150" t="s">
        <v>457</v>
      </c>
      <c r="C244" s="150" t="s">
        <v>271</v>
      </c>
      <c r="D244" s="147" t="s">
        <v>499</v>
      </c>
      <c r="E244" s="147" t="s">
        <v>860</v>
      </c>
      <c r="F244" s="148">
        <v>45027</v>
      </c>
      <c r="G244" s="148">
        <v>45758</v>
      </c>
      <c r="H244" s="149">
        <v>50000</v>
      </c>
      <c r="I244" s="149">
        <v>4.3</v>
      </c>
      <c r="J244" s="156" t="s">
        <v>68</v>
      </c>
      <c r="K244" s="150">
        <v>1516.95</v>
      </c>
      <c r="L244" s="157">
        <v>1516.94</v>
      </c>
      <c r="M244" s="146">
        <f t="shared" si="2"/>
        <v>0.00999999999999091</v>
      </c>
      <c r="N244" s="126"/>
    </row>
    <row r="245" s="99" customFormat="1" customHeight="1" outlineLevel="2" spans="1:14">
      <c r="A245" s="113">
        <v>236</v>
      </c>
      <c r="B245" s="150" t="s">
        <v>457</v>
      </c>
      <c r="C245" s="150" t="s">
        <v>271</v>
      </c>
      <c r="D245" s="147" t="s">
        <v>499</v>
      </c>
      <c r="E245" s="147" t="s">
        <v>860</v>
      </c>
      <c r="F245" s="148">
        <v>44833</v>
      </c>
      <c r="G245" s="148">
        <v>45927</v>
      </c>
      <c r="H245" s="149">
        <v>50000</v>
      </c>
      <c r="I245" s="149">
        <v>4.3</v>
      </c>
      <c r="J245" s="152">
        <v>45013</v>
      </c>
      <c r="K245" s="150">
        <v>579.31</v>
      </c>
      <c r="L245" s="146">
        <v>579.31</v>
      </c>
      <c r="M245" s="146">
        <f t="shared" si="2"/>
        <v>0</v>
      </c>
      <c r="N245" s="126"/>
    </row>
    <row r="246" s="99" customFormat="1" customHeight="1" outlineLevel="2" spans="1:14">
      <c r="A246" s="113">
        <v>237</v>
      </c>
      <c r="B246" s="150" t="s">
        <v>457</v>
      </c>
      <c r="C246" s="150" t="s">
        <v>271</v>
      </c>
      <c r="D246" s="147" t="s">
        <v>499</v>
      </c>
      <c r="E246" s="147" t="s">
        <v>860</v>
      </c>
      <c r="F246" s="152">
        <v>45013</v>
      </c>
      <c r="G246" s="148">
        <v>46108</v>
      </c>
      <c r="H246" s="149">
        <v>50000</v>
      </c>
      <c r="I246" s="149">
        <v>4.3</v>
      </c>
      <c r="J246" s="152">
        <v>45027</v>
      </c>
      <c r="K246" s="150">
        <v>83.62</v>
      </c>
      <c r="L246" s="146">
        <v>83.62</v>
      </c>
      <c r="M246" s="146">
        <f t="shared" si="2"/>
        <v>0</v>
      </c>
      <c r="N246" s="126"/>
    </row>
    <row r="247" s="99" customFormat="1" customHeight="1" outlineLevel="2" spans="1:14">
      <c r="A247" s="113">
        <v>238</v>
      </c>
      <c r="B247" s="150" t="s">
        <v>457</v>
      </c>
      <c r="C247" s="150" t="s">
        <v>271</v>
      </c>
      <c r="D247" s="147" t="s">
        <v>501</v>
      </c>
      <c r="E247" s="147" t="s">
        <v>861</v>
      </c>
      <c r="F247" s="148">
        <v>45027</v>
      </c>
      <c r="G247" s="148">
        <v>45749</v>
      </c>
      <c r="H247" s="149">
        <v>50000</v>
      </c>
      <c r="I247" s="149">
        <v>4.3</v>
      </c>
      <c r="J247" s="156" t="s">
        <v>68</v>
      </c>
      <c r="K247" s="150">
        <v>1516.95</v>
      </c>
      <c r="L247" s="150">
        <v>1516.94</v>
      </c>
      <c r="M247" s="146">
        <f t="shared" si="2"/>
        <v>0.00999999999999091</v>
      </c>
      <c r="N247" s="126"/>
    </row>
    <row r="248" s="99" customFormat="1" customHeight="1" outlineLevel="2" spans="1:14">
      <c r="A248" s="113">
        <v>239</v>
      </c>
      <c r="B248" s="150" t="s">
        <v>457</v>
      </c>
      <c r="C248" s="150" t="s">
        <v>271</v>
      </c>
      <c r="D248" s="147" t="s">
        <v>503</v>
      </c>
      <c r="E248" s="147" t="s">
        <v>862</v>
      </c>
      <c r="F248" s="148">
        <v>45026</v>
      </c>
      <c r="G248" s="148">
        <v>45756</v>
      </c>
      <c r="H248" s="149">
        <v>50000</v>
      </c>
      <c r="I248" s="149">
        <v>4.3</v>
      </c>
      <c r="J248" s="156" t="s">
        <v>68</v>
      </c>
      <c r="K248" s="150">
        <v>1522.93</v>
      </c>
      <c r="L248" s="157">
        <v>1522.92</v>
      </c>
      <c r="M248" s="146">
        <f t="shared" si="2"/>
        <v>0.00999999999999091</v>
      </c>
      <c r="N248" s="126"/>
    </row>
    <row r="249" s="99" customFormat="1" customHeight="1" outlineLevel="2" spans="1:14">
      <c r="A249" s="113">
        <v>240</v>
      </c>
      <c r="B249" s="150" t="s">
        <v>457</v>
      </c>
      <c r="C249" s="150" t="s">
        <v>271</v>
      </c>
      <c r="D249" s="147" t="s">
        <v>503</v>
      </c>
      <c r="E249" s="147" t="s">
        <v>862</v>
      </c>
      <c r="F249" s="148">
        <v>44833</v>
      </c>
      <c r="G249" s="148">
        <v>45927</v>
      </c>
      <c r="H249" s="149">
        <v>30000</v>
      </c>
      <c r="I249" s="149">
        <v>4.3</v>
      </c>
      <c r="J249" s="148">
        <v>45026</v>
      </c>
      <c r="K249" s="150">
        <v>394.17</v>
      </c>
      <c r="L249" s="146">
        <v>394.17</v>
      </c>
      <c r="M249" s="146">
        <f t="shared" si="2"/>
        <v>0</v>
      </c>
      <c r="N249" s="126"/>
    </row>
    <row r="250" s="99" customFormat="1" customHeight="1" outlineLevel="2" spans="1:14">
      <c r="A250" s="113">
        <v>241</v>
      </c>
      <c r="B250" s="150" t="s">
        <v>457</v>
      </c>
      <c r="C250" s="150" t="s">
        <v>271</v>
      </c>
      <c r="D250" s="147" t="s">
        <v>504</v>
      </c>
      <c r="E250" s="147" t="s">
        <v>863</v>
      </c>
      <c r="F250" s="148">
        <v>44925</v>
      </c>
      <c r="G250" s="148">
        <v>46020</v>
      </c>
      <c r="H250" s="149">
        <v>29000</v>
      </c>
      <c r="I250" s="149">
        <v>4.3</v>
      </c>
      <c r="J250" s="156" t="s">
        <v>68</v>
      </c>
      <c r="K250" s="150">
        <v>1233.16</v>
      </c>
      <c r="L250" s="157">
        <v>1233.14</v>
      </c>
      <c r="M250" s="146">
        <f t="shared" si="2"/>
        <v>0.0199999999999818</v>
      </c>
      <c r="N250" s="126"/>
    </row>
    <row r="251" s="99" customFormat="1" customHeight="1" outlineLevel="2" spans="1:14">
      <c r="A251" s="113">
        <v>242</v>
      </c>
      <c r="B251" s="150" t="s">
        <v>457</v>
      </c>
      <c r="C251" s="150" t="s">
        <v>271</v>
      </c>
      <c r="D251" s="147" t="s">
        <v>505</v>
      </c>
      <c r="E251" s="147" t="s">
        <v>864</v>
      </c>
      <c r="F251" s="148">
        <v>44833</v>
      </c>
      <c r="G251" s="148">
        <v>45927</v>
      </c>
      <c r="H251" s="149">
        <v>50000</v>
      </c>
      <c r="I251" s="149">
        <v>4.3</v>
      </c>
      <c r="J251" s="156" t="s">
        <v>68</v>
      </c>
      <c r="K251" s="150">
        <v>2179.87</v>
      </c>
      <c r="L251" s="157">
        <v>2179.86</v>
      </c>
      <c r="M251" s="146">
        <f t="shared" si="2"/>
        <v>0.00999999999976353</v>
      </c>
      <c r="N251" s="126"/>
    </row>
    <row r="252" s="99" customFormat="1" customHeight="1" outlineLevel="2" spans="1:14">
      <c r="A252" s="113">
        <v>243</v>
      </c>
      <c r="B252" s="150" t="s">
        <v>457</v>
      </c>
      <c r="C252" s="150" t="s">
        <v>271</v>
      </c>
      <c r="D252" s="147" t="s">
        <v>506</v>
      </c>
      <c r="E252" s="147" t="s">
        <v>865</v>
      </c>
      <c r="F252" s="148">
        <v>45218</v>
      </c>
      <c r="G252" s="148">
        <v>45978</v>
      </c>
      <c r="H252" s="149">
        <v>40000</v>
      </c>
      <c r="I252" s="149">
        <v>4.2</v>
      </c>
      <c r="J252" s="156" t="s">
        <v>68</v>
      </c>
      <c r="K252" s="150">
        <v>294.01</v>
      </c>
      <c r="L252" s="146">
        <v>294</v>
      </c>
      <c r="M252" s="146">
        <f t="shared" si="2"/>
        <v>0.00999999999999091</v>
      </c>
      <c r="N252" s="126"/>
    </row>
    <row r="253" s="99" customFormat="1" customHeight="1" outlineLevel="2" spans="1:14">
      <c r="A253" s="113">
        <v>244</v>
      </c>
      <c r="B253" s="150" t="s">
        <v>457</v>
      </c>
      <c r="C253" s="150" t="s">
        <v>271</v>
      </c>
      <c r="D253" s="147" t="s">
        <v>508</v>
      </c>
      <c r="E253" s="147" t="s">
        <v>866</v>
      </c>
      <c r="F253" s="148">
        <v>45206</v>
      </c>
      <c r="G253" s="148">
        <v>45927</v>
      </c>
      <c r="H253" s="149">
        <v>20000</v>
      </c>
      <c r="I253" s="149">
        <v>4.2</v>
      </c>
      <c r="J253" s="156" t="s">
        <v>68</v>
      </c>
      <c r="K253" s="150">
        <v>175.01</v>
      </c>
      <c r="L253" s="146">
        <v>175</v>
      </c>
      <c r="M253" s="146">
        <f t="shared" si="2"/>
        <v>0.00999999999999091</v>
      </c>
      <c r="N253" s="126"/>
    </row>
    <row r="254" s="99" customFormat="1" customHeight="1" outlineLevel="2" spans="1:14">
      <c r="A254" s="113">
        <v>245</v>
      </c>
      <c r="B254" s="150" t="s">
        <v>457</v>
      </c>
      <c r="C254" s="150" t="s">
        <v>271</v>
      </c>
      <c r="D254" s="147" t="s">
        <v>509</v>
      </c>
      <c r="E254" s="147" t="s">
        <v>867</v>
      </c>
      <c r="F254" s="148">
        <v>45206</v>
      </c>
      <c r="G254" s="148">
        <v>45926</v>
      </c>
      <c r="H254" s="149">
        <v>50000</v>
      </c>
      <c r="I254" s="149">
        <v>4.2</v>
      </c>
      <c r="J254" s="156" t="s">
        <v>68</v>
      </c>
      <c r="K254" s="150">
        <v>437.51</v>
      </c>
      <c r="L254" s="146">
        <v>437.5</v>
      </c>
      <c r="M254" s="146">
        <f t="shared" si="2"/>
        <v>0.00999999999999091</v>
      </c>
      <c r="N254" s="126"/>
    </row>
    <row r="255" s="99" customFormat="1" customHeight="1" outlineLevel="2" spans="1:14">
      <c r="A255" s="113">
        <v>246</v>
      </c>
      <c r="B255" s="150" t="s">
        <v>457</v>
      </c>
      <c r="C255" s="150" t="s">
        <v>271</v>
      </c>
      <c r="D255" s="147" t="s">
        <v>511</v>
      </c>
      <c r="E255" s="147" t="s">
        <v>868</v>
      </c>
      <c r="F255" s="148" t="s">
        <v>513</v>
      </c>
      <c r="G255" s="148" t="s">
        <v>514</v>
      </c>
      <c r="H255" s="149">
        <v>50000</v>
      </c>
      <c r="I255" s="149">
        <v>4.35</v>
      </c>
      <c r="J255" s="156" t="s">
        <v>515</v>
      </c>
      <c r="K255" s="150">
        <v>12.09</v>
      </c>
      <c r="L255" s="150">
        <v>12.09</v>
      </c>
      <c r="M255" s="146">
        <f t="shared" si="2"/>
        <v>0</v>
      </c>
      <c r="N255" s="126"/>
    </row>
    <row r="256" s="99" customFormat="1" customHeight="1" outlineLevel="2" spans="1:14">
      <c r="A256" s="113">
        <v>247</v>
      </c>
      <c r="B256" s="150" t="s">
        <v>457</v>
      </c>
      <c r="C256" s="150" t="s">
        <v>271</v>
      </c>
      <c r="D256" s="147" t="s">
        <v>516</v>
      </c>
      <c r="E256" s="147" t="s">
        <v>869</v>
      </c>
      <c r="F256" s="148">
        <v>45135</v>
      </c>
      <c r="G256" s="148">
        <v>45865</v>
      </c>
      <c r="H256" s="149">
        <v>50000</v>
      </c>
      <c r="I256" s="149">
        <v>4.2</v>
      </c>
      <c r="J256" s="156" t="s">
        <v>68</v>
      </c>
      <c r="K256" s="150">
        <v>851.68</v>
      </c>
      <c r="L256" s="146">
        <v>851.67</v>
      </c>
      <c r="M256" s="146">
        <f t="shared" si="2"/>
        <v>0.00999999999999091</v>
      </c>
      <c r="N256" s="126"/>
    </row>
    <row r="257" s="99" customFormat="1" customHeight="1" outlineLevel="2" spans="1:14">
      <c r="A257" s="113">
        <v>248</v>
      </c>
      <c r="B257" s="150" t="s">
        <v>457</v>
      </c>
      <c r="C257" s="150" t="s">
        <v>271</v>
      </c>
      <c r="D257" s="158" t="s">
        <v>518</v>
      </c>
      <c r="E257" s="158" t="s">
        <v>870</v>
      </c>
      <c r="F257" s="159">
        <v>44834</v>
      </c>
      <c r="G257" s="159">
        <v>45928</v>
      </c>
      <c r="H257" s="160">
        <v>50000</v>
      </c>
      <c r="I257" s="160">
        <v>4.3</v>
      </c>
      <c r="J257" s="156" t="s">
        <v>68</v>
      </c>
      <c r="K257" s="150">
        <v>1678.2</v>
      </c>
      <c r="L257" s="165">
        <v>1678.19</v>
      </c>
      <c r="M257" s="150">
        <f t="shared" si="2"/>
        <v>0.00999999999999091</v>
      </c>
      <c r="N257" s="166"/>
    </row>
    <row r="258" s="99" customFormat="1" customHeight="1" outlineLevel="2" spans="1:14">
      <c r="A258" s="113">
        <v>249</v>
      </c>
      <c r="B258" s="150" t="s">
        <v>457</v>
      </c>
      <c r="C258" s="150" t="s">
        <v>271</v>
      </c>
      <c r="D258" s="158" t="s">
        <v>519</v>
      </c>
      <c r="E258" s="158" t="s">
        <v>871</v>
      </c>
      <c r="F258" s="159">
        <v>44834</v>
      </c>
      <c r="G258" s="159">
        <v>45928</v>
      </c>
      <c r="H258" s="160">
        <v>50000</v>
      </c>
      <c r="I258" s="160">
        <v>4.3</v>
      </c>
      <c r="J258" s="156" t="s">
        <v>68</v>
      </c>
      <c r="K258" s="150">
        <v>1678.2</v>
      </c>
      <c r="L258" s="165">
        <v>1678.19</v>
      </c>
      <c r="M258" s="150">
        <f t="shared" si="2"/>
        <v>0.00999999999999091</v>
      </c>
      <c r="N258" s="166"/>
    </row>
    <row r="259" s="99" customFormat="1" customHeight="1" outlineLevel="2" spans="1:14">
      <c r="A259" s="113">
        <v>250</v>
      </c>
      <c r="B259" s="150" t="s">
        <v>457</v>
      </c>
      <c r="C259" s="150" t="s">
        <v>271</v>
      </c>
      <c r="D259" s="158" t="s">
        <v>520</v>
      </c>
      <c r="E259" s="158" t="s">
        <v>872</v>
      </c>
      <c r="F259" s="159">
        <v>44834</v>
      </c>
      <c r="G259" s="159">
        <v>45928</v>
      </c>
      <c r="H259" s="160">
        <v>50000</v>
      </c>
      <c r="I259" s="160">
        <v>4.3</v>
      </c>
      <c r="J259" s="156" t="s">
        <v>68</v>
      </c>
      <c r="K259" s="150">
        <v>1678.2</v>
      </c>
      <c r="L259" s="165">
        <v>1678.19</v>
      </c>
      <c r="M259" s="150">
        <f t="shared" si="2"/>
        <v>0.00999999999999091</v>
      </c>
      <c r="N259" s="166"/>
    </row>
    <row r="260" s="99" customFormat="1" customHeight="1" outlineLevel="2" spans="1:14">
      <c r="A260" s="113">
        <v>251</v>
      </c>
      <c r="B260" s="150" t="s">
        <v>457</v>
      </c>
      <c r="C260" s="150" t="s">
        <v>271</v>
      </c>
      <c r="D260" s="158" t="s">
        <v>463</v>
      </c>
      <c r="E260" s="158" t="s">
        <v>842</v>
      </c>
      <c r="F260" s="159">
        <v>44834</v>
      </c>
      <c r="G260" s="159">
        <v>45928</v>
      </c>
      <c r="H260" s="160">
        <v>50000</v>
      </c>
      <c r="I260" s="160">
        <v>4.3</v>
      </c>
      <c r="J260" s="156" t="s">
        <v>68</v>
      </c>
      <c r="K260" s="150">
        <v>1678.2</v>
      </c>
      <c r="L260" s="165">
        <v>1678.19</v>
      </c>
      <c r="M260" s="150">
        <f t="shared" si="2"/>
        <v>0.00999999999999091</v>
      </c>
      <c r="N260" s="166"/>
    </row>
    <row r="261" s="99" customFormat="1" customHeight="1" outlineLevel="2" spans="1:14">
      <c r="A261" s="113">
        <v>252</v>
      </c>
      <c r="B261" s="150" t="s">
        <v>457</v>
      </c>
      <c r="C261" s="150" t="s">
        <v>271</v>
      </c>
      <c r="D261" s="147" t="s">
        <v>522</v>
      </c>
      <c r="E261" s="147" t="s">
        <v>873</v>
      </c>
      <c r="F261" s="148">
        <v>44743</v>
      </c>
      <c r="G261" s="148">
        <v>45836</v>
      </c>
      <c r="H261" s="149">
        <v>30000</v>
      </c>
      <c r="I261" s="149">
        <v>4.35</v>
      </c>
      <c r="J261" s="156" t="s">
        <v>68</v>
      </c>
      <c r="K261" s="167">
        <v>1323.13</v>
      </c>
      <c r="L261" s="146">
        <v>1323.13</v>
      </c>
      <c r="M261" s="146">
        <f t="shared" si="2"/>
        <v>0</v>
      </c>
      <c r="N261" s="126"/>
    </row>
    <row r="262" s="99" customFormat="1" customHeight="1" outlineLevel="2" spans="1:14">
      <c r="A262" s="113">
        <v>253</v>
      </c>
      <c r="B262" s="150" t="s">
        <v>457</v>
      </c>
      <c r="C262" s="150" t="s">
        <v>271</v>
      </c>
      <c r="D262" s="147" t="s">
        <v>524</v>
      </c>
      <c r="E262" s="147" t="s">
        <v>874</v>
      </c>
      <c r="F262" s="148">
        <v>44722</v>
      </c>
      <c r="G262" s="148">
        <v>45817</v>
      </c>
      <c r="H262" s="149">
        <v>30000</v>
      </c>
      <c r="I262" s="149">
        <v>4.35</v>
      </c>
      <c r="J262" s="156" t="s">
        <v>68</v>
      </c>
      <c r="K262" s="167">
        <v>1323.13</v>
      </c>
      <c r="L262" s="157">
        <v>1323.17</v>
      </c>
      <c r="M262" s="146">
        <f t="shared" si="2"/>
        <v>-0.0399999999999636</v>
      </c>
      <c r="N262" s="126"/>
    </row>
    <row r="263" s="99" customFormat="1" customHeight="1" outlineLevel="2" spans="1:14">
      <c r="A263" s="113">
        <v>254</v>
      </c>
      <c r="B263" s="150" t="s">
        <v>457</v>
      </c>
      <c r="C263" s="150" t="s">
        <v>271</v>
      </c>
      <c r="D263" s="147" t="s">
        <v>458</v>
      </c>
      <c r="E263" s="147" t="s">
        <v>840</v>
      </c>
      <c r="F263" s="148">
        <v>44160</v>
      </c>
      <c r="G263" s="148">
        <v>45254</v>
      </c>
      <c r="H263" s="149">
        <v>30000</v>
      </c>
      <c r="I263" s="149">
        <v>4.35</v>
      </c>
      <c r="J263" s="148">
        <v>45254</v>
      </c>
      <c r="K263" s="167">
        <v>1323.13</v>
      </c>
      <c r="L263" s="146">
        <v>1272.38</v>
      </c>
      <c r="M263" s="146">
        <f t="shared" si="2"/>
        <v>50.75</v>
      </c>
      <c r="N263" s="126" t="s">
        <v>526</v>
      </c>
    </row>
    <row r="264" s="99" customFormat="1" customHeight="1" outlineLevel="2" spans="1:14">
      <c r="A264" s="113">
        <v>255</v>
      </c>
      <c r="B264" s="150" t="s">
        <v>457</v>
      </c>
      <c r="C264" s="150" t="s">
        <v>271</v>
      </c>
      <c r="D264" s="147" t="s">
        <v>527</v>
      </c>
      <c r="E264" s="147" t="s">
        <v>875</v>
      </c>
      <c r="F264" s="148">
        <v>44160</v>
      </c>
      <c r="G264" s="148">
        <v>45254</v>
      </c>
      <c r="H264" s="149">
        <v>20000</v>
      </c>
      <c r="I264" s="149">
        <v>4.35</v>
      </c>
      <c r="J264" s="148">
        <v>45254</v>
      </c>
      <c r="K264" s="167">
        <v>882.09</v>
      </c>
      <c r="L264" s="167">
        <v>882.08</v>
      </c>
      <c r="M264" s="146">
        <f t="shared" si="2"/>
        <v>0.00999999999999091</v>
      </c>
      <c r="N264" s="126" t="s">
        <v>529</v>
      </c>
    </row>
    <row r="265" s="99" customFormat="1" customHeight="1" outlineLevel="2" spans="1:14">
      <c r="A265" s="113">
        <v>256</v>
      </c>
      <c r="B265" s="150" t="s">
        <v>457</v>
      </c>
      <c r="C265" s="150" t="s">
        <v>271</v>
      </c>
      <c r="D265" s="147" t="s">
        <v>530</v>
      </c>
      <c r="E265" s="147" t="s">
        <v>876</v>
      </c>
      <c r="F265" s="148">
        <v>44158</v>
      </c>
      <c r="G265" s="148">
        <v>45252</v>
      </c>
      <c r="H265" s="149">
        <v>20000</v>
      </c>
      <c r="I265" s="149">
        <v>4.35</v>
      </c>
      <c r="J265" s="148">
        <v>45252</v>
      </c>
      <c r="K265" s="167">
        <v>882.09</v>
      </c>
      <c r="L265" s="167">
        <v>882.08</v>
      </c>
      <c r="M265" s="146">
        <f t="shared" si="2"/>
        <v>0.00999999999999091</v>
      </c>
      <c r="N265" s="126" t="s">
        <v>529</v>
      </c>
    </row>
    <row r="266" s="99" customFormat="1" customHeight="1" outlineLevel="2" spans="1:14">
      <c r="A266" s="113">
        <v>257</v>
      </c>
      <c r="B266" s="150" t="s">
        <v>457</v>
      </c>
      <c r="C266" s="150" t="s">
        <v>271</v>
      </c>
      <c r="D266" s="147" t="s">
        <v>461</v>
      </c>
      <c r="E266" s="147" t="s">
        <v>841</v>
      </c>
      <c r="F266" s="148">
        <v>44158</v>
      </c>
      <c r="G266" s="148">
        <v>45252</v>
      </c>
      <c r="H266" s="149">
        <v>30000</v>
      </c>
      <c r="I266" s="149">
        <v>4.35</v>
      </c>
      <c r="J266" s="148">
        <v>45252</v>
      </c>
      <c r="K266" s="167">
        <v>1323.13</v>
      </c>
      <c r="L266" s="146">
        <v>1272.38</v>
      </c>
      <c r="M266" s="146">
        <f t="shared" si="2"/>
        <v>50.75</v>
      </c>
      <c r="N266" s="126" t="s">
        <v>526</v>
      </c>
    </row>
    <row r="267" s="99" customFormat="1" customHeight="1" outlineLevel="2" spans="1:14">
      <c r="A267" s="113">
        <v>258</v>
      </c>
      <c r="B267" s="150" t="s">
        <v>457</v>
      </c>
      <c r="C267" s="150" t="s">
        <v>271</v>
      </c>
      <c r="D267" s="147" t="s">
        <v>531</v>
      </c>
      <c r="E267" s="147" t="s">
        <v>877</v>
      </c>
      <c r="F267" s="148">
        <v>44835</v>
      </c>
      <c r="G267" s="148">
        <v>45929</v>
      </c>
      <c r="H267" s="149">
        <v>50000</v>
      </c>
      <c r="I267" s="149">
        <v>4.3</v>
      </c>
      <c r="J267" s="156" t="s">
        <v>68</v>
      </c>
      <c r="K267" s="150">
        <v>2179.87</v>
      </c>
      <c r="L267" s="157">
        <v>2179.86</v>
      </c>
      <c r="M267" s="146">
        <f t="shared" si="2"/>
        <v>0.00999999999976353</v>
      </c>
      <c r="N267" s="126"/>
    </row>
    <row r="268" s="99" customFormat="1" customHeight="1" outlineLevel="2" spans="1:14">
      <c r="A268" s="113">
        <v>259</v>
      </c>
      <c r="B268" s="150" t="s">
        <v>457</v>
      </c>
      <c r="C268" s="150" t="s">
        <v>271</v>
      </c>
      <c r="D268" s="147" t="s">
        <v>533</v>
      </c>
      <c r="E268" s="147" t="s">
        <v>878</v>
      </c>
      <c r="F268" s="148">
        <v>44835</v>
      </c>
      <c r="G268" s="148">
        <v>45928</v>
      </c>
      <c r="H268" s="149">
        <v>50000</v>
      </c>
      <c r="I268" s="149">
        <v>4.3</v>
      </c>
      <c r="J268" s="156" t="s">
        <v>68</v>
      </c>
      <c r="K268" s="150">
        <v>2179.87</v>
      </c>
      <c r="L268" s="157">
        <v>2179.86</v>
      </c>
      <c r="M268" s="146">
        <f t="shared" si="2"/>
        <v>0.00999999999976353</v>
      </c>
      <c r="N268" s="126"/>
    </row>
    <row r="269" s="99" customFormat="1" customHeight="1" outlineLevel="2" spans="1:14">
      <c r="A269" s="113">
        <v>260</v>
      </c>
      <c r="B269" s="150" t="s">
        <v>457</v>
      </c>
      <c r="C269" s="150" t="s">
        <v>271</v>
      </c>
      <c r="D269" s="147" t="s">
        <v>535</v>
      </c>
      <c r="E269" s="147" t="s">
        <v>879</v>
      </c>
      <c r="F269" s="148">
        <v>44835</v>
      </c>
      <c r="G269" s="148">
        <v>45928</v>
      </c>
      <c r="H269" s="149">
        <v>50000</v>
      </c>
      <c r="I269" s="149">
        <v>4.3</v>
      </c>
      <c r="J269" s="156" t="s">
        <v>68</v>
      </c>
      <c r="K269" s="150">
        <v>2179.87</v>
      </c>
      <c r="L269" s="157">
        <v>2179.86</v>
      </c>
      <c r="M269" s="146">
        <f t="shared" si="2"/>
        <v>0.00999999999976353</v>
      </c>
      <c r="N269" s="126"/>
    </row>
    <row r="270" s="99" customFormat="1" customHeight="1" outlineLevel="2" spans="1:14">
      <c r="A270" s="113">
        <v>261</v>
      </c>
      <c r="B270" s="150" t="s">
        <v>457</v>
      </c>
      <c r="C270" s="150" t="s">
        <v>271</v>
      </c>
      <c r="D270" s="147" t="s">
        <v>536</v>
      </c>
      <c r="E270" s="147" t="s">
        <v>880</v>
      </c>
      <c r="F270" s="148">
        <v>44835</v>
      </c>
      <c r="G270" s="148">
        <v>45928</v>
      </c>
      <c r="H270" s="149">
        <v>50000</v>
      </c>
      <c r="I270" s="149">
        <v>4.3</v>
      </c>
      <c r="J270" s="156" t="s">
        <v>68</v>
      </c>
      <c r="K270" s="150">
        <v>2179.87</v>
      </c>
      <c r="L270" s="157">
        <v>2179.86</v>
      </c>
      <c r="M270" s="146">
        <f t="shared" si="2"/>
        <v>0.00999999999976353</v>
      </c>
      <c r="N270" s="126"/>
    </row>
    <row r="271" s="99" customFormat="1" customHeight="1" outlineLevel="2" spans="1:14">
      <c r="A271" s="113">
        <v>262</v>
      </c>
      <c r="B271" s="150" t="s">
        <v>457</v>
      </c>
      <c r="C271" s="150" t="s">
        <v>271</v>
      </c>
      <c r="D271" s="147" t="s">
        <v>537</v>
      </c>
      <c r="E271" s="147" t="s">
        <v>881</v>
      </c>
      <c r="F271" s="148">
        <v>44835</v>
      </c>
      <c r="G271" s="148">
        <v>45928</v>
      </c>
      <c r="H271" s="149">
        <v>50000</v>
      </c>
      <c r="I271" s="149">
        <v>4.3</v>
      </c>
      <c r="J271" s="156" t="s">
        <v>68</v>
      </c>
      <c r="K271" s="150">
        <v>2179.87</v>
      </c>
      <c r="L271" s="157">
        <v>2179.86</v>
      </c>
      <c r="M271" s="146">
        <f t="shared" si="2"/>
        <v>0.00999999999976353</v>
      </c>
      <c r="N271" s="126"/>
    </row>
    <row r="272" s="99" customFormat="1" customHeight="1" outlineLevel="2" spans="1:14">
      <c r="A272" s="113">
        <v>263</v>
      </c>
      <c r="B272" s="150" t="s">
        <v>457</v>
      </c>
      <c r="C272" s="150" t="s">
        <v>271</v>
      </c>
      <c r="D272" s="147" t="s">
        <v>539</v>
      </c>
      <c r="E272" s="147" t="s">
        <v>882</v>
      </c>
      <c r="F272" s="148">
        <v>44835</v>
      </c>
      <c r="G272" s="148">
        <v>45928</v>
      </c>
      <c r="H272" s="149">
        <v>50000</v>
      </c>
      <c r="I272" s="149">
        <v>4.3</v>
      </c>
      <c r="J272" s="156" t="s">
        <v>68</v>
      </c>
      <c r="K272" s="150">
        <v>2179.87</v>
      </c>
      <c r="L272" s="157">
        <v>2179.86</v>
      </c>
      <c r="M272" s="146">
        <f t="shared" si="2"/>
        <v>0.00999999999976353</v>
      </c>
      <c r="N272" s="126"/>
    </row>
    <row r="273" s="99" customFormat="1" customHeight="1" outlineLevel="2" spans="1:14">
      <c r="A273" s="113">
        <v>264</v>
      </c>
      <c r="B273" s="150" t="s">
        <v>457</v>
      </c>
      <c r="C273" s="150" t="s">
        <v>271</v>
      </c>
      <c r="D273" s="147" t="s">
        <v>540</v>
      </c>
      <c r="E273" s="147" t="s">
        <v>883</v>
      </c>
      <c r="F273" s="148">
        <v>44835</v>
      </c>
      <c r="G273" s="148">
        <v>45928</v>
      </c>
      <c r="H273" s="149">
        <v>50000</v>
      </c>
      <c r="I273" s="149">
        <v>4.3</v>
      </c>
      <c r="J273" s="156" t="s">
        <v>68</v>
      </c>
      <c r="K273" s="150">
        <v>2179.87</v>
      </c>
      <c r="L273" s="157">
        <v>2179.86</v>
      </c>
      <c r="M273" s="146">
        <f t="shared" ref="M273:M288" si="3">K273-L273</f>
        <v>0.00999999999976353</v>
      </c>
      <c r="N273" s="126"/>
    </row>
    <row r="274" s="99" customFormat="1" customHeight="1" outlineLevel="2" spans="1:14">
      <c r="A274" s="113">
        <v>265</v>
      </c>
      <c r="B274" s="150" t="s">
        <v>457</v>
      </c>
      <c r="C274" s="150" t="s">
        <v>271</v>
      </c>
      <c r="D274" s="147" t="s">
        <v>541</v>
      </c>
      <c r="E274" s="147" t="s">
        <v>884</v>
      </c>
      <c r="F274" s="148">
        <v>44835</v>
      </c>
      <c r="G274" s="148">
        <v>45928</v>
      </c>
      <c r="H274" s="149">
        <v>50000</v>
      </c>
      <c r="I274" s="149">
        <v>4.3</v>
      </c>
      <c r="J274" s="156" t="s">
        <v>68</v>
      </c>
      <c r="K274" s="150">
        <v>2179.87</v>
      </c>
      <c r="L274" s="157">
        <v>2179.86</v>
      </c>
      <c r="M274" s="146">
        <f t="shared" si="3"/>
        <v>0.00999999999976353</v>
      </c>
      <c r="N274" s="126"/>
    </row>
    <row r="275" s="99" customFormat="1" customHeight="1" outlineLevel="2" spans="1:14">
      <c r="A275" s="113">
        <v>266</v>
      </c>
      <c r="B275" s="150" t="s">
        <v>457</v>
      </c>
      <c r="C275" s="150" t="s">
        <v>271</v>
      </c>
      <c r="D275" s="158" t="s">
        <v>543</v>
      </c>
      <c r="E275" s="158" t="s">
        <v>885</v>
      </c>
      <c r="F275" s="159">
        <v>44834</v>
      </c>
      <c r="G275" s="159">
        <v>45929</v>
      </c>
      <c r="H275" s="160">
        <v>50000</v>
      </c>
      <c r="I275" s="160">
        <v>4.3</v>
      </c>
      <c r="J275" s="156" t="s">
        <v>68</v>
      </c>
      <c r="K275" s="150">
        <v>1678.2</v>
      </c>
      <c r="L275" s="165">
        <v>1678.19</v>
      </c>
      <c r="M275" s="150">
        <f t="shared" si="3"/>
        <v>0.00999999999999091</v>
      </c>
      <c r="N275" s="166"/>
    </row>
    <row r="276" s="99" customFormat="1" customHeight="1" outlineLevel="2" spans="1:14">
      <c r="A276" s="113">
        <v>267</v>
      </c>
      <c r="B276" s="150" t="s">
        <v>457</v>
      </c>
      <c r="C276" s="150" t="s">
        <v>271</v>
      </c>
      <c r="D276" s="158" t="s">
        <v>545</v>
      </c>
      <c r="E276" s="158" t="s">
        <v>886</v>
      </c>
      <c r="F276" s="159">
        <v>44834</v>
      </c>
      <c r="G276" s="159">
        <v>45929</v>
      </c>
      <c r="H276" s="160">
        <v>50000</v>
      </c>
      <c r="I276" s="160">
        <v>4.3</v>
      </c>
      <c r="J276" s="156" t="s">
        <v>68</v>
      </c>
      <c r="K276" s="150">
        <v>1678.2</v>
      </c>
      <c r="L276" s="165">
        <v>1678.19</v>
      </c>
      <c r="M276" s="150">
        <f t="shared" si="3"/>
        <v>0.00999999999999091</v>
      </c>
      <c r="N276" s="166"/>
    </row>
    <row r="277" s="99" customFormat="1" customHeight="1" outlineLevel="2" spans="1:14">
      <c r="A277" s="113">
        <v>268</v>
      </c>
      <c r="B277" s="150" t="s">
        <v>457</v>
      </c>
      <c r="C277" s="150" t="s">
        <v>271</v>
      </c>
      <c r="D277" s="158" t="s">
        <v>546</v>
      </c>
      <c r="E277" s="158" t="s">
        <v>887</v>
      </c>
      <c r="F277" s="159">
        <v>45102</v>
      </c>
      <c r="G277" s="159">
        <v>46015</v>
      </c>
      <c r="H277" s="160">
        <v>50000</v>
      </c>
      <c r="I277" s="160">
        <v>4.3</v>
      </c>
      <c r="J277" s="156" t="s">
        <v>68</v>
      </c>
      <c r="K277" s="150">
        <v>1069.03</v>
      </c>
      <c r="L277" s="165">
        <v>1069.03</v>
      </c>
      <c r="M277" s="150">
        <f t="shared" si="3"/>
        <v>0</v>
      </c>
      <c r="N277" s="166"/>
    </row>
    <row r="278" s="99" customFormat="1" customHeight="1" outlineLevel="2" spans="1:14">
      <c r="A278" s="113">
        <v>269</v>
      </c>
      <c r="B278" s="150" t="s">
        <v>457</v>
      </c>
      <c r="C278" s="150" t="s">
        <v>271</v>
      </c>
      <c r="D278" s="158" t="s">
        <v>547</v>
      </c>
      <c r="E278" s="158" t="s">
        <v>888</v>
      </c>
      <c r="F278" s="159">
        <v>45097</v>
      </c>
      <c r="G278" s="159">
        <v>46022</v>
      </c>
      <c r="H278" s="160">
        <v>50000</v>
      </c>
      <c r="I278" s="160">
        <v>4.3</v>
      </c>
      <c r="J278" s="156" t="s">
        <v>68</v>
      </c>
      <c r="K278" s="150">
        <v>1098.9</v>
      </c>
      <c r="L278" s="165">
        <v>1098.89</v>
      </c>
      <c r="M278" s="150">
        <f t="shared" si="3"/>
        <v>0.00999999999999091</v>
      </c>
      <c r="N278" s="166"/>
    </row>
    <row r="279" s="99" customFormat="1" customHeight="1" outlineLevel="2" spans="1:14">
      <c r="A279" s="113">
        <v>270</v>
      </c>
      <c r="B279" s="150" t="s">
        <v>457</v>
      </c>
      <c r="C279" s="150" t="s">
        <v>271</v>
      </c>
      <c r="D279" s="147" t="s">
        <v>549</v>
      </c>
      <c r="E279" s="147" t="s">
        <v>889</v>
      </c>
      <c r="F279" s="148">
        <v>45028</v>
      </c>
      <c r="G279" s="148">
        <v>45758</v>
      </c>
      <c r="H279" s="149">
        <v>50000</v>
      </c>
      <c r="I279" s="149">
        <v>4.3</v>
      </c>
      <c r="J279" s="156" t="s">
        <v>68</v>
      </c>
      <c r="K279" s="150">
        <v>1510.98</v>
      </c>
      <c r="L279" s="150">
        <v>1510.97</v>
      </c>
      <c r="M279" s="146">
        <f t="shared" si="3"/>
        <v>0.00999999999999091</v>
      </c>
      <c r="N279" s="126"/>
    </row>
    <row r="280" s="99" customFormat="1" customHeight="1" outlineLevel="2" spans="1:14">
      <c r="A280" s="113">
        <v>271</v>
      </c>
      <c r="B280" s="150" t="s">
        <v>457</v>
      </c>
      <c r="C280" s="150" t="s">
        <v>271</v>
      </c>
      <c r="D280" s="147" t="s">
        <v>550</v>
      </c>
      <c r="E280" s="147" t="s">
        <v>890</v>
      </c>
      <c r="F280" s="148">
        <v>45017</v>
      </c>
      <c r="G280" s="148">
        <v>45744</v>
      </c>
      <c r="H280" s="149">
        <v>50000</v>
      </c>
      <c r="I280" s="149">
        <v>4.3</v>
      </c>
      <c r="J280" s="156" t="s">
        <v>68</v>
      </c>
      <c r="K280" s="150">
        <v>1576.67</v>
      </c>
      <c r="L280" s="157">
        <v>1576.67</v>
      </c>
      <c r="M280" s="146">
        <f t="shared" si="3"/>
        <v>0</v>
      </c>
      <c r="N280" s="126"/>
    </row>
    <row r="281" s="99" customFormat="1" customHeight="1" outlineLevel="2" spans="1:14">
      <c r="A281" s="113">
        <v>272</v>
      </c>
      <c r="B281" s="150" t="s">
        <v>457</v>
      </c>
      <c r="C281" s="150" t="s">
        <v>271</v>
      </c>
      <c r="D281" s="147" t="s">
        <v>547</v>
      </c>
      <c r="E281" s="147" t="s">
        <v>888</v>
      </c>
      <c r="F281" s="148">
        <v>45013</v>
      </c>
      <c r="G281" s="148">
        <v>46108</v>
      </c>
      <c r="H281" s="149">
        <v>50000</v>
      </c>
      <c r="I281" s="149">
        <v>4.3</v>
      </c>
      <c r="J281" s="156" t="s">
        <v>68</v>
      </c>
      <c r="K281" s="150">
        <v>501.67</v>
      </c>
      <c r="L281" s="157">
        <v>501.67</v>
      </c>
      <c r="M281" s="146">
        <f t="shared" si="3"/>
        <v>0</v>
      </c>
      <c r="N281" s="126"/>
    </row>
    <row r="282" s="99" customFormat="1" customHeight="1" outlineLevel="2" spans="1:14">
      <c r="A282" s="113">
        <v>273</v>
      </c>
      <c r="B282" s="150" t="s">
        <v>457</v>
      </c>
      <c r="C282" s="150" t="s">
        <v>271</v>
      </c>
      <c r="D282" s="147" t="s">
        <v>551</v>
      </c>
      <c r="E282" s="147" t="s">
        <v>891</v>
      </c>
      <c r="F282" s="148">
        <v>45007</v>
      </c>
      <c r="G282" s="148">
        <v>46097</v>
      </c>
      <c r="H282" s="149">
        <v>50000</v>
      </c>
      <c r="I282" s="149">
        <v>4.3</v>
      </c>
      <c r="J282" s="156" t="s">
        <v>68</v>
      </c>
      <c r="K282" s="150">
        <v>1636.39</v>
      </c>
      <c r="L282" s="157">
        <v>1636.39</v>
      </c>
      <c r="M282" s="146">
        <f t="shared" si="3"/>
        <v>0</v>
      </c>
      <c r="N282" s="126"/>
    </row>
    <row r="283" s="99" customFormat="1" customHeight="1" outlineLevel="2" spans="1:14">
      <c r="A283" s="113">
        <v>274</v>
      </c>
      <c r="B283" s="150" t="s">
        <v>457</v>
      </c>
      <c r="C283" s="150" t="s">
        <v>271</v>
      </c>
      <c r="D283" s="147" t="s">
        <v>552</v>
      </c>
      <c r="E283" s="147" t="s">
        <v>892</v>
      </c>
      <c r="F283" s="148">
        <v>44835</v>
      </c>
      <c r="G283" s="148">
        <v>45929</v>
      </c>
      <c r="H283" s="149">
        <v>50000</v>
      </c>
      <c r="I283" s="149">
        <v>4.3</v>
      </c>
      <c r="J283" s="156" t="s">
        <v>68</v>
      </c>
      <c r="K283" s="150">
        <v>2179.87</v>
      </c>
      <c r="L283" s="157">
        <v>2179.86</v>
      </c>
      <c r="M283" s="146">
        <f t="shared" si="3"/>
        <v>0.00999999999976353</v>
      </c>
      <c r="N283" s="126"/>
    </row>
    <row r="284" s="99" customFormat="1" customHeight="1" outlineLevel="2" spans="1:14">
      <c r="A284" s="113">
        <v>275</v>
      </c>
      <c r="B284" s="150" t="s">
        <v>457</v>
      </c>
      <c r="C284" s="150" t="s">
        <v>271</v>
      </c>
      <c r="D284" s="147" t="s">
        <v>553</v>
      </c>
      <c r="E284" s="147" t="s">
        <v>893</v>
      </c>
      <c r="F284" s="148">
        <v>44835</v>
      </c>
      <c r="G284" s="148">
        <v>45929</v>
      </c>
      <c r="H284" s="149">
        <v>50000</v>
      </c>
      <c r="I284" s="149">
        <v>4.3</v>
      </c>
      <c r="J284" s="156" t="s">
        <v>68</v>
      </c>
      <c r="K284" s="150">
        <v>2179.87</v>
      </c>
      <c r="L284" s="157">
        <v>2179.86</v>
      </c>
      <c r="M284" s="146">
        <f t="shared" si="3"/>
        <v>0.00999999999976353</v>
      </c>
      <c r="N284" s="126"/>
    </row>
    <row r="285" s="99" customFormat="1" customHeight="1" outlineLevel="2" spans="1:14">
      <c r="A285" s="113">
        <v>276</v>
      </c>
      <c r="B285" s="150" t="s">
        <v>457</v>
      </c>
      <c r="C285" s="150" t="s">
        <v>271</v>
      </c>
      <c r="D285" s="147" t="s">
        <v>554</v>
      </c>
      <c r="E285" s="147" t="s">
        <v>894</v>
      </c>
      <c r="F285" s="148">
        <v>44835</v>
      </c>
      <c r="G285" s="148">
        <v>45929</v>
      </c>
      <c r="H285" s="149">
        <v>50000</v>
      </c>
      <c r="I285" s="149">
        <v>4.3</v>
      </c>
      <c r="J285" s="156" t="s">
        <v>68</v>
      </c>
      <c r="K285" s="150">
        <v>2179.87</v>
      </c>
      <c r="L285" s="157">
        <v>2179.86</v>
      </c>
      <c r="M285" s="146">
        <f t="shared" si="3"/>
        <v>0.00999999999976353</v>
      </c>
      <c r="N285" s="126"/>
    </row>
    <row r="286" s="99" customFormat="1" customHeight="1" outlineLevel="2" spans="1:14">
      <c r="A286" s="113">
        <v>277</v>
      </c>
      <c r="B286" s="150" t="s">
        <v>457</v>
      </c>
      <c r="C286" s="150" t="s">
        <v>271</v>
      </c>
      <c r="D286" s="147" t="s">
        <v>555</v>
      </c>
      <c r="E286" s="147" t="s">
        <v>895</v>
      </c>
      <c r="F286" s="148">
        <v>44835</v>
      </c>
      <c r="G286" s="148">
        <v>45929</v>
      </c>
      <c r="H286" s="149">
        <v>50000</v>
      </c>
      <c r="I286" s="149">
        <v>4.3</v>
      </c>
      <c r="J286" s="156" t="s">
        <v>68</v>
      </c>
      <c r="K286" s="150">
        <v>2179.87</v>
      </c>
      <c r="L286" s="157">
        <v>2179.86</v>
      </c>
      <c r="M286" s="146">
        <f t="shared" si="3"/>
        <v>0.00999999999976353</v>
      </c>
      <c r="N286" s="127"/>
    </row>
    <row r="287" s="99" customFormat="1" customHeight="1" outlineLevel="2" spans="1:14">
      <c r="A287" s="113">
        <v>278</v>
      </c>
      <c r="B287" s="150" t="s">
        <v>457</v>
      </c>
      <c r="C287" s="150" t="s">
        <v>271</v>
      </c>
      <c r="D287" s="147" t="s">
        <v>556</v>
      </c>
      <c r="E287" s="147" t="s">
        <v>896</v>
      </c>
      <c r="F287" s="148">
        <v>45246</v>
      </c>
      <c r="G287" s="148">
        <v>45974</v>
      </c>
      <c r="H287" s="149">
        <v>30000</v>
      </c>
      <c r="I287" s="149">
        <v>4.2</v>
      </c>
      <c r="J287" s="156" t="s">
        <v>68</v>
      </c>
      <c r="K287" s="150">
        <v>122.5</v>
      </c>
      <c r="L287" s="146">
        <v>122.5</v>
      </c>
      <c r="M287" s="146">
        <f t="shared" si="3"/>
        <v>0</v>
      </c>
      <c r="N287" s="127"/>
    </row>
    <row r="288" s="99" customFormat="1" customHeight="1" outlineLevel="2" spans="1:14">
      <c r="A288" s="113">
        <v>279</v>
      </c>
      <c r="B288" s="150" t="s">
        <v>457</v>
      </c>
      <c r="C288" s="150" t="s">
        <v>271</v>
      </c>
      <c r="D288" s="147" t="s">
        <v>558</v>
      </c>
      <c r="E288" s="147" t="s">
        <v>897</v>
      </c>
      <c r="F288" s="148">
        <v>45233</v>
      </c>
      <c r="G288" s="148">
        <v>45962</v>
      </c>
      <c r="H288" s="149">
        <v>50000</v>
      </c>
      <c r="I288" s="149">
        <v>4.2</v>
      </c>
      <c r="J288" s="156" t="s">
        <v>68</v>
      </c>
      <c r="K288" s="150">
        <v>280.01</v>
      </c>
      <c r="L288" s="150">
        <v>280</v>
      </c>
      <c r="M288" s="146">
        <f t="shared" si="3"/>
        <v>0.00999999999999091</v>
      </c>
      <c r="N288" s="126"/>
    </row>
    <row r="289" s="99" customFormat="1" customHeight="1" outlineLevel="1" spans="1:14">
      <c r="A289" s="113"/>
      <c r="B289" s="161" t="s">
        <v>898</v>
      </c>
      <c r="C289" s="150"/>
      <c r="D289" s="147"/>
      <c r="E289" s="147"/>
      <c r="F289" s="148"/>
      <c r="G289" s="148"/>
      <c r="H289" s="149"/>
      <c r="I289" s="149"/>
      <c r="J289" s="156"/>
      <c r="K289" s="150">
        <f>SUBTOTAL(9,K221:K288)</f>
        <v>86322.3099999999</v>
      </c>
      <c r="L289" s="150">
        <f>SUBTOTAL(9,L221:L288)</f>
        <v>86354.97</v>
      </c>
      <c r="M289" s="146">
        <f>SUBTOTAL(9,M221:M288)</f>
        <v>-32.6600000000049</v>
      </c>
      <c r="N289" s="126"/>
    </row>
    <row r="290" s="99" customFormat="1" customHeight="1" outlineLevel="2" spans="1:14">
      <c r="A290" s="113">
        <v>280</v>
      </c>
      <c r="B290" s="113" t="s">
        <v>559</v>
      </c>
      <c r="C290" s="150" t="s">
        <v>271</v>
      </c>
      <c r="D290" s="162" t="s">
        <v>560</v>
      </c>
      <c r="E290" s="176" t="s">
        <v>899</v>
      </c>
      <c r="F290" s="163">
        <v>45168</v>
      </c>
      <c r="G290" s="164">
        <v>45897</v>
      </c>
      <c r="H290" s="139">
        <v>50000</v>
      </c>
      <c r="I290" s="168" t="s">
        <v>562</v>
      </c>
      <c r="J290" s="123">
        <v>45176</v>
      </c>
      <c r="K290" s="124">
        <v>47.23</v>
      </c>
      <c r="L290" s="113">
        <v>47.22</v>
      </c>
      <c r="M290" s="113">
        <v>0.01</v>
      </c>
      <c r="N290" s="126"/>
    </row>
    <row r="291" s="99" customFormat="1" customHeight="1" outlineLevel="2" spans="1:14">
      <c r="A291" s="113">
        <v>281</v>
      </c>
      <c r="B291" s="113" t="s">
        <v>559</v>
      </c>
      <c r="C291" s="150" t="s">
        <v>271</v>
      </c>
      <c r="D291" s="162" t="s">
        <v>563</v>
      </c>
      <c r="E291" s="176" t="s">
        <v>900</v>
      </c>
      <c r="F291" s="163">
        <v>45168</v>
      </c>
      <c r="G291" s="164">
        <v>45897</v>
      </c>
      <c r="H291" s="139">
        <v>50000</v>
      </c>
      <c r="I291" s="168">
        <v>4.25</v>
      </c>
      <c r="J291" s="123">
        <v>45176</v>
      </c>
      <c r="K291" s="169">
        <v>47.23</v>
      </c>
      <c r="L291" s="113">
        <v>47.22</v>
      </c>
      <c r="M291" s="113">
        <v>0.01</v>
      </c>
      <c r="N291" s="126"/>
    </row>
    <row r="292" s="99" customFormat="1" customHeight="1" outlineLevel="2" spans="1:14">
      <c r="A292" s="113">
        <v>282</v>
      </c>
      <c r="B292" s="113" t="s">
        <v>559</v>
      </c>
      <c r="C292" s="150" t="s">
        <v>271</v>
      </c>
      <c r="D292" s="162" t="s">
        <v>565</v>
      </c>
      <c r="E292" s="162" t="s">
        <v>901</v>
      </c>
      <c r="F292" s="163">
        <v>45167</v>
      </c>
      <c r="G292" s="164">
        <v>45897</v>
      </c>
      <c r="H292" s="139">
        <v>50000</v>
      </c>
      <c r="I292" s="168">
        <v>4.25</v>
      </c>
      <c r="J292" s="123">
        <v>45176</v>
      </c>
      <c r="K292" s="169">
        <v>53.13</v>
      </c>
      <c r="L292" s="113">
        <v>53.12</v>
      </c>
      <c r="M292" s="113">
        <v>0.01</v>
      </c>
      <c r="N292" s="126"/>
    </row>
    <row r="293" s="99" customFormat="1" customHeight="1" outlineLevel="2" spans="1:14">
      <c r="A293" s="113">
        <v>283</v>
      </c>
      <c r="B293" s="113" t="s">
        <v>559</v>
      </c>
      <c r="C293" s="150" t="s">
        <v>271</v>
      </c>
      <c r="D293" s="162" t="s">
        <v>567</v>
      </c>
      <c r="E293" s="176" t="s">
        <v>902</v>
      </c>
      <c r="F293" s="163">
        <v>45013</v>
      </c>
      <c r="G293" s="164">
        <v>46108</v>
      </c>
      <c r="H293" s="139">
        <v>50000</v>
      </c>
      <c r="I293" s="168">
        <v>4.3</v>
      </c>
      <c r="J293" s="123">
        <v>45022</v>
      </c>
      <c r="K293" s="169">
        <v>53.75</v>
      </c>
      <c r="L293" s="113">
        <v>53.74</v>
      </c>
      <c r="M293" s="113">
        <v>0.01</v>
      </c>
      <c r="N293" s="126"/>
    </row>
    <row r="294" s="99" customFormat="1" customHeight="1" outlineLevel="2" spans="1:14">
      <c r="A294" s="113">
        <v>284</v>
      </c>
      <c r="B294" s="113" t="s">
        <v>559</v>
      </c>
      <c r="C294" s="150" t="s">
        <v>271</v>
      </c>
      <c r="D294" s="162" t="s">
        <v>568</v>
      </c>
      <c r="E294" s="176" t="s">
        <v>903</v>
      </c>
      <c r="F294" s="163">
        <v>45013</v>
      </c>
      <c r="G294" s="164">
        <v>46107</v>
      </c>
      <c r="H294" s="139">
        <v>50000</v>
      </c>
      <c r="I294" s="168">
        <v>4.3</v>
      </c>
      <c r="J294" s="123">
        <v>45021</v>
      </c>
      <c r="K294" s="169">
        <v>47.78</v>
      </c>
      <c r="L294" s="113">
        <v>47.77</v>
      </c>
      <c r="M294" s="113">
        <v>0.01</v>
      </c>
      <c r="N294" s="126"/>
    </row>
    <row r="295" s="99" customFormat="1" customHeight="1" outlineLevel="2" spans="1:14">
      <c r="A295" s="113">
        <v>285</v>
      </c>
      <c r="B295" s="113" t="s">
        <v>559</v>
      </c>
      <c r="C295" s="150" t="s">
        <v>271</v>
      </c>
      <c r="D295" s="162" t="s">
        <v>569</v>
      </c>
      <c r="E295" s="176" t="s">
        <v>904</v>
      </c>
      <c r="F295" s="163">
        <v>45013</v>
      </c>
      <c r="G295" s="164">
        <v>46108</v>
      </c>
      <c r="H295" s="139">
        <v>50000</v>
      </c>
      <c r="I295" s="168">
        <v>4.3</v>
      </c>
      <c r="J295" s="123">
        <v>45021</v>
      </c>
      <c r="K295" s="169">
        <v>47.78</v>
      </c>
      <c r="L295" s="113">
        <v>47.77</v>
      </c>
      <c r="M295" s="113">
        <v>0.01</v>
      </c>
      <c r="N295" s="126"/>
    </row>
    <row r="296" s="99" customFormat="1" customHeight="1" outlineLevel="2" spans="1:14">
      <c r="A296" s="113">
        <v>286</v>
      </c>
      <c r="B296" s="113" t="s">
        <v>559</v>
      </c>
      <c r="C296" s="150" t="s">
        <v>271</v>
      </c>
      <c r="D296" s="162" t="s">
        <v>571</v>
      </c>
      <c r="E296" s="176" t="s">
        <v>905</v>
      </c>
      <c r="F296" s="163">
        <v>45013</v>
      </c>
      <c r="G296" s="164">
        <v>46107</v>
      </c>
      <c r="H296" s="139">
        <v>50000</v>
      </c>
      <c r="I296" s="168">
        <v>4.3</v>
      </c>
      <c r="J296" s="123">
        <v>45021</v>
      </c>
      <c r="K296" s="169">
        <v>47.78</v>
      </c>
      <c r="L296" s="113">
        <v>47.77</v>
      </c>
      <c r="M296" s="113">
        <v>0.01</v>
      </c>
      <c r="N296" s="126"/>
    </row>
    <row r="297" s="99" customFormat="1" customHeight="1" outlineLevel="2" spans="1:14">
      <c r="A297" s="113">
        <v>287</v>
      </c>
      <c r="B297" s="113" t="s">
        <v>559</v>
      </c>
      <c r="C297" s="150" t="s">
        <v>271</v>
      </c>
      <c r="D297" s="162" t="s">
        <v>573</v>
      </c>
      <c r="E297" s="176" t="s">
        <v>906</v>
      </c>
      <c r="F297" s="163">
        <v>45012</v>
      </c>
      <c r="G297" s="164">
        <v>46107</v>
      </c>
      <c r="H297" s="139">
        <v>50000</v>
      </c>
      <c r="I297" s="168">
        <v>4.3</v>
      </c>
      <c r="J297" s="123">
        <v>45034</v>
      </c>
      <c r="K297" s="169">
        <v>131.39</v>
      </c>
      <c r="L297" s="113">
        <v>131.38</v>
      </c>
      <c r="M297" s="113">
        <v>0.01</v>
      </c>
      <c r="N297" s="126"/>
    </row>
    <row r="298" s="99" customFormat="1" customHeight="1" outlineLevel="2" spans="1:14">
      <c r="A298" s="113">
        <v>288</v>
      </c>
      <c r="B298" s="113" t="s">
        <v>559</v>
      </c>
      <c r="C298" s="150" t="s">
        <v>271</v>
      </c>
      <c r="D298" s="162" t="s">
        <v>575</v>
      </c>
      <c r="E298" s="162" t="s">
        <v>907</v>
      </c>
      <c r="F298" s="163">
        <v>45012</v>
      </c>
      <c r="G298" s="164">
        <v>46107</v>
      </c>
      <c r="H298" s="139">
        <v>50000</v>
      </c>
      <c r="I298" s="168">
        <v>4.3</v>
      </c>
      <c r="J298" s="123">
        <v>45021</v>
      </c>
      <c r="K298" s="169">
        <v>53.75</v>
      </c>
      <c r="L298" s="113">
        <v>53.74</v>
      </c>
      <c r="M298" s="113">
        <v>0.01</v>
      </c>
      <c r="N298" s="126"/>
    </row>
    <row r="299" s="99" customFormat="1" customHeight="1" outlineLevel="2" spans="1:14">
      <c r="A299" s="113">
        <v>289</v>
      </c>
      <c r="B299" s="113" t="s">
        <v>559</v>
      </c>
      <c r="C299" s="150" t="s">
        <v>271</v>
      </c>
      <c r="D299" s="162" t="s">
        <v>577</v>
      </c>
      <c r="E299" s="176" t="s">
        <v>908</v>
      </c>
      <c r="F299" s="163">
        <v>45012</v>
      </c>
      <c r="G299" s="164">
        <v>46107</v>
      </c>
      <c r="H299" s="139">
        <v>50000</v>
      </c>
      <c r="I299" s="168">
        <v>4.3</v>
      </c>
      <c r="J299" s="123">
        <v>45021</v>
      </c>
      <c r="K299" s="169">
        <v>53.75</v>
      </c>
      <c r="L299" s="113">
        <v>53.74</v>
      </c>
      <c r="M299" s="113">
        <v>0.01</v>
      </c>
      <c r="N299" s="126"/>
    </row>
    <row r="300" s="99" customFormat="1" customHeight="1" outlineLevel="2" spans="1:14">
      <c r="A300" s="113">
        <v>290</v>
      </c>
      <c r="B300" s="113" t="s">
        <v>559</v>
      </c>
      <c r="C300" s="150" t="s">
        <v>271</v>
      </c>
      <c r="D300" s="162" t="s">
        <v>578</v>
      </c>
      <c r="E300" s="176" t="s">
        <v>909</v>
      </c>
      <c r="F300" s="163">
        <v>45012</v>
      </c>
      <c r="G300" s="164">
        <v>46107</v>
      </c>
      <c r="H300" s="139">
        <v>50000</v>
      </c>
      <c r="I300" s="168">
        <v>4.3</v>
      </c>
      <c r="J300" s="123">
        <v>45025</v>
      </c>
      <c r="K300" s="169">
        <v>77.64</v>
      </c>
      <c r="L300" s="113">
        <v>77.63</v>
      </c>
      <c r="M300" s="113">
        <v>0.01</v>
      </c>
      <c r="N300" s="126"/>
    </row>
    <row r="301" s="99" customFormat="1" customHeight="1" outlineLevel="2" spans="1:14">
      <c r="A301" s="113">
        <v>291</v>
      </c>
      <c r="B301" s="113" t="s">
        <v>559</v>
      </c>
      <c r="C301" s="150" t="s">
        <v>271</v>
      </c>
      <c r="D301" s="162" t="s">
        <v>580</v>
      </c>
      <c r="E301" s="176" t="s">
        <v>910</v>
      </c>
      <c r="F301" s="163">
        <v>45012</v>
      </c>
      <c r="G301" s="164">
        <v>46107</v>
      </c>
      <c r="H301" s="139">
        <v>50000</v>
      </c>
      <c r="I301" s="168">
        <v>4.3</v>
      </c>
      <c r="J301" s="123">
        <v>45021</v>
      </c>
      <c r="K301" s="169">
        <v>53.75</v>
      </c>
      <c r="L301" s="113">
        <v>53.74</v>
      </c>
      <c r="M301" s="113">
        <v>0.01</v>
      </c>
      <c r="N301" s="126"/>
    </row>
    <row r="302" s="99" customFormat="1" customHeight="1" outlineLevel="2" spans="1:14">
      <c r="A302" s="113">
        <v>292</v>
      </c>
      <c r="B302" s="113" t="s">
        <v>559</v>
      </c>
      <c r="C302" s="150" t="s">
        <v>271</v>
      </c>
      <c r="D302" s="162" t="s">
        <v>581</v>
      </c>
      <c r="E302" s="176" t="s">
        <v>911</v>
      </c>
      <c r="F302" s="163">
        <v>44832</v>
      </c>
      <c r="G302" s="164">
        <v>45927</v>
      </c>
      <c r="H302" s="139">
        <v>50000</v>
      </c>
      <c r="I302" s="168">
        <v>4.3</v>
      </c>
      <c r="J302" s="123">
        <v>45034</v>
      </c>
      <c r="K302" s="169">
        <v>704.73</v>
      </c>
      <c r="L302" s="113">
        <v>704.72</v>
      </c>
      <c r="M302" s="113">
        <v>0.01</v>
      </c>
      <c r="N302" s="126"/>
    </row>
    <row r="303" s="99" customFormat="1" customHeight="1" outlineLevel="2" spans="1:14">
      <c r="A303" s="113">
        <v>293</v>
      </c>
      <c r="B303" s="113" t="s">
        <v>559</v>
      </c>
      <c r="C303" s="150" t="s">
        <v>271</v>
      </c>
      <c r="D303" s="162" t="s">
        <v>583</v>
      </c>
      <c r="E303" s="176" t="s">
        <v>912</v>
      </c>
      <c r="F303" s="163">
        <v>44832</v>
      </c>
      <c r="G303" s="164">
        <v>45926</v>
      </c>
      <c r="H303" s="139">
        <v>50000</v>
      </c>
      <c r="I303" s="168">
        <v>4.3</v>
      </c>
      <c r="J303" s="123">
        <v>45012</v>
      </c>
      <c r="K303" s="169">
        <v>573.34</v>
      </c>
      <c r="L303" s="113">
        <v>573.33</v>
      </c>
      <c r="M303" s="113">
        <v>0.01</v>
      </c>
      <c r="N303" s="126"/>
    </row>
    <row r="304" s="99" customFormat="1" customHeight="1" outlineLevel="2" spans="1:14">
      <c r="A304" s="113">
        <v>294</v>
      </c>
      <c r="B304" s="113" t="s">
        <v>559</v>
      </c>
      <c r="C304" s="150" t="s">
        <v>271</v>
      </c>
      <c r="D304" s="162" t="s">
        <v>584</v>
      </c>
      <c r="E304" s="176" t="s">
        <v>913</v>
      </c>
      <c r="F304" s="163">
        <v>44539</v>
      </c>
      <c r="G304" s="164">
        <v>45634</v>
      </c>
      <c r="H304" s="139">
        <v>50000</v>
      </c>
      <c r="I304" s="168">
        <v>4.35</v>
      </c>
      <c r="J304" s="123">
        <v>45281</v>
      </c>
      <c r="K304" s="169">
        <v>2205.2</v>
      </c>
      <c r="L304" s="113">
        <v>2205.19</v>
      </c>
      <c r="M304" s="113">
        <v>0.01</v>
      </c>
      <c r="N304" s="126"/>
    </row>
    <row r="305" s="99" customFormat="1" customHeight="1" outlineLevel="2" spans="1:14">
      <c r="A305" s="113">
        <v>295</v>
      </c>
      <c r="B305" s="113" t="s">
        <v>559</v>
      </c>
      <c r="C305" s="150" t="s">
        <v>271</v>
      </c>
      <c r="D305" s="162" t="s">
        <v>568</v>
      </c>
      <c r="E305" s="176" t="s">
        <v>903</v>
      </c>
      <c r="F305" s="163">
        <v>44197</v>
      </c>
      <c r="G305" s="164">
        <v>45289</v>
      </c>
      <c r="H305" s="139">
        <v>50000</v>
      </c>
      <c r="I305" s="168">
        <v>4.35</v>
      </c>
      <c r="J305" s="123">
        <v>45008</v>
      </c>
      <c r="K305" s="169">
        <v>555.84</v>
      </c>
      <c r="L305" s="113">
        <v>555.83</v>
      </c>
      <c r="M305" s="113">
        <v>0.01</v>
      </c>
      <c r="N305" s="126"/>
    </row>
    <row r="306" s="99" customFormat="1" customHeight="1" outlineLevel="2" spans="1:14">
      <c r="A306" s="113">
        <v>296</v>
      </c>
      <c r="B306" s="113" t="s">
        <v>559</v>
      </c>
      <c r="C306" s="150" t="s">
        <v>271</v>
      </c>
      <c r="D306" s="162" t="s">
        <v>585</v>
      </c>
      <c r="E306" s="176" t="s">
        <v>914</v>
      </c>
      <c r="F306" s="163">
        <v>44174</v>
      </c>
      <c r="G306" s="164">
        <v>45268</v>
      </c>
      <c r="H306" s="139">
        <v>30000</v>
      </c>
      <c r="I306" s="168">
        <v>4.35</v>
      </c>
      <c r="J306" s="123">
        <v>45252</v>
      </c>
      <c r="K306" s="169">
        <v>1218</v>
      </c>
      <c r="L306" s="113">
        <v>1217.99</v>
      </c>
      <c r="M306" s="113">
        <v>0.01</v>
      </c>
      <c r="N306" s="126"/>
    </row>
    <row r="307" s="99" customFormat="1" customHeight="1" outlineLevel="2" spans="1:14">
      <c r="A307" s="113">
        <v>297</v>
      </c>
      <c r="B307" s="113" t="s">
        <v>559</v>
      </c>
      <c r="C307" s="150" t="s">
        <v>271</v>
      </c>
      <c r="D307" s="162" t="s">
        <v>563</v>
      </c>
      <c r="E307" s="176" t="s">
        <v>900</v>
      </c>
      <c r="F307" s="163">
        <v>44161</v>
      </c>
      <c r="G307" s="164">
        <v>45255</v>
      </c>
      <c r="H307" s="139">
        <v>50000</v>
      </c>
      <c r="I307" s="168">
        <v>4.35</v>
      </c>
      <c r="J307" s="123">
        <v>45164</v>
      </c>
      <c r="K307" s="169">
        <v>1498.34</v>
      </c>
      <c r="L307" s="113">
        <v>1498.33</v>
      </c>
      <c r="M307" s="113">
        <v>0.01</v>
      </c>
      <c r="N307" s="126"/>
    </row>
    <row r="308" s="99" customFormat="1" customHeight="1" outlineLevel="2" spans="1:14">
      <c r="A308" s="113">
        <v>298</v>
      </c>
      <c r="B308" s="113" t="s">
        <v>559</v>
      </c>
      <c r="C308" s="150" t="s">
        <v>271</v>
      </c>
      <c r="D308" s="162" t="s">
        <v>587</v>
      </c>
      <c r="E308" s="162" t="s">
        <v>915</v>
      </c>
      <c r="F308" s="163">
        <v>44285</v>
      </c>
      <c r="G308" s="164">
        <v>45380</v>
      </c>
      <c r="H308" s="139">
        <v>15000</v>
      </c>
      <c r="I308" s="168">
        <v>4.35</v>
      </c>
      <c r="J308" s="123">
        <v>45281</v>
      </c>
      <c r="K308" s="169">
        <v>661.57</v>
      </c>
      <c r="L308" s="113">
        <v>661.56</v>
      </c>
      <c r="M308" s="113">
        <v>0.01</v>
      </c>
      <c r="N308" s="126"/>
    </row>
    <row r="309" s="99" customFormat="1" customHeight="1" outlineLevel="2" spans="1:14">
      <c r="A309" s="113">
        <v>299</v>
      </c>
      <c r="B309" s="113" t="s">
        <v>559</v>
      </c>
      <c r="C309" s="150" t="s">
        <v>271</v>
      </c>
      <c r="D309" s="162" t="s">
        <v>588</v>
      </c>
      <c r="E309" s="162" t="s">
        <v>916</v>
      </c>
      <c r="F309" s="163">
        <v>44286</v>
      </c>
      <c r="G309" s="164">
        <v>45381</v>
      </c>
      <c r="H309" s="139">
        <v>20000</v>
      </c>
      <c r="I309" s="168">
        <v>4.35</v>
      </c>
      <c r="J309" s="123">
        <v>45281</v>
      </c>
      <c r="K309" s="169">
        <v>882.09</v>
      </c>
      <c r="L309" s="113">
        <v>882.08</v>
      </c>
      <c r="M309" s="113">
        <v>0.01</v>
      </c>
      <c r="N309" s="126"/>
    </row>
    <row r="310" s="99" customFormat="1" customHeight="1" outlineLevel="2" spans="1:14">
      <c r="A310" s="113">
        <v>300</v>
      </c>
      <c r="B310" s="113" t="s">
        <v>559</v>
      </c>
      <c r="C310" s="150" t="s">
        <v>271</v>
      </c>
      <c r="D310" s="162" t="s">
        <v>589</v>
      </c>
      <c r="E310" s="162" t="s">
        <v>917</v>
      </c>
      <c r="F310" s="163">
        <v>44324</v>
      </c>
      <c r="G310" s="164">
        <v>45411</v>
      </c>
      <c r="H310" s="139">
        <v>50000</v>
      </c>
      <c r="I310" s="168">
        <v>4.35</v>
      </c>
      <c r="J310" s="123">
        <v>45281</v>
      </c>
      <c r="K310" s="169">
        <v>2205.21</v>
      </c>
      <c r="L310" s="113">
        <v>2205.2</v>
      </c>
      <c r="M310" s="113">
        <v>0.01</v>
      </c>
      <c r="N310" s="126"/>
    </row>
    <row r="311" s="99" customFormat="1" customHeight="1" outlineLevel="2" spans="1:14">
      <c r="A311" s="113">
        <v>301</v>
      </c>
      <c r="B311" s="113" t="s">
        <v>559</v>
      </c>
      <c r="C311" s="150" t="s">
        <v>271</v>
      </c>
      <c r="D311" s="162" t="s">
        <v>590</v>
      </c>
      <c r="E311" s="162" t="s">
        <v>918</v>
      </c>
      <c r="F311" s="163">
        <v>44553</v>
      </c>
      <c r="G311" s="164">
        <v>45648</v>
      </c>
      <c r="H311" s="139">
        <v>49900</v>
      </c>
      <c r="I311" s="168">
        <v>4.35</v>
      </c>
      <c r="J311" s="123">
        <v>45281</v>
      </c>
      <c r="K311" s="169">
        <v>2200.8</v>
      </c>
      <c r="L311" s="113">
        <v>2200.79</v>
      </c>
      <c r="M311" s="113">
        <v>0.01</v>
      </c>
      <c r="N311" s="126"/>
    </row>
    <row r="312" s="99" customFormat="1" customHeight="1" outlineLevel="2" spans="1:14">
      <c r="A312" s="113">
        <v>302</v>
      </c>
      <c r="B312" s="113" t="s">
        <v>559</v>
      </c>
      <c r="C312" s="150" t="s">
        <v>271</v>
      </c>
      <c r="D312" s="162" t="s">
        <v>592</v>
      </c>
      <c r="E312" s="162" t="s">
        <v>919</v>
      </c>
      <c r="F312" s="163">
        <v>44571</v>
      </c>
      <c r="G312" s="164">
        <v>45663</v>
      </c>
      <c r="H312" s="139">
        <v>50000</v>
      </c>
      <c r="I312" s="168">
        <v>4.35</v>
      </c>
      <c r="J312" s="123">
        <v>45281</v>
      </c>
      <c r="K312" s="169">
        <v>2205.21</v>
      </c>
      <c r="L312" s="113">
        <v>2205.2</v>
      </c>
      <c r="M312" s="113">
        <v>0.01</v>
      </c>
      <c r="N312" s="126"/>
    </row>
    <row r="313" s="99" customFormat="1" customHeight="1" outlineLevel="2" spans="1:14">
      <c r="A313" s="113">
        <v>303</v>
      </c>
      <c r="B313" s="113" t="s">
        <v>559</v>
      </c>
      <c r="C313" s="150" t="s">
        <v>271</v>
      </c>
      <c r="D313" s="162" t="s">
        <v>594</v>
      </c>
      <c r="E313" s="162" t="s">
        <v>920</v>
      </c>
      <c r="F313" s="163">
        <v>44652</v>
      </c>
      <c r="G313" s="164">
        <v>45744</v>
      </c>
      <c r="H313" s="139">
        <v>50000</v>
      </c>
      <c r="I313" s="168">
        <v>4.35</v>
      </c>
      <c r="J313" s="123">
        <v>45281</v>
      </c>
      <c r="K313" s="169">
        <v>2205.21</v>
      </c>
      <c r="L313" s="113">
        <v>2205.2</v>
      </c>
      <c r="M313" s="113">
        <v>0.01</v>
      </c>
      <c r="N313" s="126"/>
    </row>
    <row r="314" s="99" customFormat="1" customHeight="1" outlineLevel="2" spans="1:14">
      <c r="A314" s="113">
        <v>304</v>
      </c>
      <c r="B314" s="113" t="s">
        <v>559</v>
      </c>
      <c r="C314" s="150" t="s">
        <v>271</v>
      </c>
      <c r="D314" s="162" t="s">
        <v>595</v>
      </c>
      <c r="E314" s="162" t="s">
        <v>921</v>
      </c>
      <c r="F314" s="163">
        <v>44673</v>
      </c>
      <c r="G314" s="164">
        <v>45765</v>
      </c>
      <c r="H314" s="139">
        <v>10000</v>
      </c>
      <c r="I314" s="168">
        <v>4.35</v>
      </c>
      <c r="J314" s="123">
        <v>45281</v>
      </c>
      <c r="K314" s="169">
        <v>441.05</v>
      </c>
      <c r="L314" s="113">
        <v>441.04</v>
      </c>
      <c r="M314" s="113">
        <v>0.01</v>
      </c>
      <c r="N314" s="126"/>
    </row>
    <row r="315" s="99" customFormat="1" customHeight="1" outlineLevel="2" spans="1:14">
      <c r="A315" s="113">
        <v>305</v>
      </c>
      <c r="B315" s="113" t="s">
        <v>559</v>
      </c>
      <c r="C315" s="150" t="s">
        <v>271</v>
      </c>
      <c r="D315" s="162" t="s">
        <v>597</v>
      </c>
      <c r="E315" s="162" t="s">
        <v>922</v>
      </c>
      <c r="F315" s="163">
        <v>44827</v>
      </c>
      <c r="G315" s="164">
        <v>45918</v>
      </c>
      <c r="H315" s="139">
        <v>50000</v>
      </c>
      <c r="I315" s="168">
        <v>4.3</v>
      </c>
      <c r="J315" s="123">
        <v>45281</v>
      </c>
      <c r="K315" s="169">
        <v>2179.87</v>
      </c>
      <c r="L315" s="113">
        <v>2179.86</v>
      </c>
      <c r="M315" s="113">
        <v>0.01</v>
      </c>
      <c r="N315" s="126"/>
    </row>
    <row r="316" s="99" customFormat="1" customHeight="1" outlineLevel="2" spans="1:14">
      <c r="A316" s="113">
        <v>306</v>
      </c>
      <c r="B316" s="113" t="s">
        <v>559</v>
      </c>
      <c r="C316" s="150" t="s">
        <v>271</v>
      </c>
      <c r="D316" s="162" t="s">
        <v>599</v>
      </c>
      <c r="E316" s="176" t="s">
        <v>923</v>
      </c>
      <c r="F316" s="163">
        <v>44827</v>
      </c>
      <c r="G316" s="164">
        <v>45918</v>
      </c>
      <c r="H316" s="139">
        <v>50000</v>
      </c>
      <c r="I316" s="168">
        <v>4.3</v>
      </c>
      <c r="J316" s="123">
        <v>45281</v>
      </c>
      <c r="K316" s="169">
        <v>2179.87</v>
      </c>
      <c r="L316" s="113">
        <v>2179.86</v>
      </c>
      <c r="M316" s="113">
        <v>0.01</v>
      </c>
      <c r="N316" s="126"/>
    </row>
    <row r="317" s="99" customFormat="1" customHeight="1" outlineLevel="2" spans="1:14">
      <c r="A317" s="113">
        <v>307</v>
      </c>
      <c r="B317" s="113" t="s">
        <v>559</v>
      </c>
      <c r="C317" s="150" t="s">
        <v>271</v>
      </c>
      <c r="D317" s="162" t="s">
        <v>601</v>
      </c>
      <c r="E317" s="162" t="s">
        <v>924</v>
      </c>
      <c r="F317" s="163">
        <v>44827</v>
      </c>
      <c r="G317" s="164">
        <v>45918</v>
      </c>
      <c r="H317" s="139">
        <v>30000</v>
      </c>
      <c r="I317" s="168">
        <v>4.3</v>
      </c>
      <c r="J317" s="123">
        <v>45281</v>
      </c>
      <c r="K317" s="169">
        <v>1307.92</v>
      </c>
      <c r="L317" s="113">
        <v>1307.91</v>
      </c>
      <c r="M317" s="113">
        <v>0.01</v>
      </c>
      <c r="N317" s="126"/>
    </row>
    <row r="318" s="99" customFormat="1" customHeight="1" outlineLevel="2" spans="1:14">
      <c r="A318" s="113">
        <v>308</v>
      </c>
      <c r="B318" s="113" t="s">
        <v>559</v>
      </c>
      <c r="C318" s="150" t="s">
        <v>271</v>
      </c>
      <c r="D318" s="162" t="s">
        <v>602</v>
      </c>
      <c r="E318" s="162" t="s">
        <v>925</v>
      </c>
      <c r="F318" s="163">
        <v>44827</v>
      </c>
      <c r="G318" s="164">
        <v>45918</v>
      </c>
      <c r="H318" s="139">
        <v>50000</v>
      </c>
      <c r="I318" s="168">
        <v>4.3</v>
      </c>
      <c r="J318" s="123">
        <v>45281</v>
      </c>
      <c r="K318" s="169">
        <v>2179.87</v>
      </c>
      <c r="L318" s="113">
        <v>2179.86</v>
      </c>
      <c r="M318" s="113">
        <v>0.01</v>
      </c>
      <c r="N318" s="126"/>
    </row>
    <row r="319" s="99" customFormat="1" customHeight="1" outlineLevel="2" spans="1:14">
      <c r="A319" s="113">
        <v>309</v>
      </c>
      <c r="B319" s="113" t="s">
        <v>559</v>
      </c>
      <c r="C319" s="150" t="s">
        <v>271</v>
      </c>
      <c r="D319" s="162" t="s">
        <v>603</v>
      </c>
      <c r="E319" s="162" t="s">
        <v>926</v>
      </c>
      <c r="F319" s="163">
        <v>44832</v>
      </c>
      <c r="G319" s="164">
        <v>45926</v>
      </c>
      <c r="H319" s="139">
        <v>50000</v>
      </c>
      <c r="I319" s="168">
        <v>4.3</v>
      </c>
      <c r="J319" s="123">
        <v>45281</v>
      </c>
      <c r="K319" s="169">
        <v>2179.87</v>
      </c>
      <c r="L319" s="113">
        <v>2179.86</v>
      </c>
      <c r="M319" s="113">
        <v>0.01</v>
      </c>
      <c r="N319" s="126"/>
    </row>
    <row r="320" s="99" customFormat="1" customHeight="1" outlineLevel="2" spans="1:14">
      <c r="A320" s="113">
        <v>310</v>
      </c>
      <c r="B320" s="113" t="s">
        <v>559</v>
      </c>
      <c r="C320" s="150" t="s">
        <v>271</v>
      </c>
      <c r="D320" s="162" t="s">
        <v>605</v>
      </c>
      <c r="E320" s="162" t="s">
        <v>927</v>
      </c>
      <c r="F320" s="163">
        <v>44832</v>
      </c>
      <c r="G320" s="164">
        <v>45926</v>
      </c>
      <c r="H320" s="139">
        <v>50000</v>
      </c>
      <c r="I320" s="168">
        <v>4.3</v>
      </c>
      <c r="J320" s="123">
        <v>45281</v>
      </c>
      <c r="K320" s="169">
        <v>2179.87</v>
      </c>
      <c r="L320" s="113">
        <v>2179.86</v>
      </c>
      <c r="M320" s="113">
        <v>0.01</v>
      </c>
      <c r="N320" s="126"/>
    </row>
    <row r="321" s="99" customFormat="1" customHeight="1" outlineLevel="2" spans="1:14">
      <c r="A321" s="113">
        <v>311</v>
      </c>
      <c r="B321" s="113" t="s">
        <v>559</v>
      </c>
      <c r="C321" s="150" t="s">
        <v>271</v>
      </c>
      <c r="D321" s="162" t="s">
        <v>607</v>
      </c>
      <c r="E321" s="162" t="s">
        <v>928</v>
      </c>
      <c r="F321" s="163">
        <v>44832</v>
      </c>
      <c r="G321" s="164">
        <v>45926</v>
      </c>
      <c r="H321" s="139">
        <v>50000</v>
      </c>
      <c r="I321" s="168">
        <v>4.3</v>
      </c>
      <c r="J321" s="123">
        <v>45281</v>
      </c>
      <c r="K321" s="169">
        <v>2179.87</v>
      </c>
      <c r="L321" s="113">
        <v>2179.86</v>
      </c>
      <c r="M321" s="113">
        <v>0.01</v>
      </c>
      <c r="N321" s="126"/>
    </row>
    <row r="322" s="99" customFormat="1" customHeight="1" outlineLevel="2" spans="1:14">
      <c r="A322" s="113">
        <v>312</v>
      </c>
      <c r="B322" s="113" t="s">
        <v>559</v>
      </c>
      <c r="C322" s="150" t="s">
        <v>271</v>
      </c>
      <c r="D322" s="162" t="s">
        <v>609</v>
      </c>
      <c r="E322" s="162" t="s">
        <v>929</v>
      </c>
      <c r="F322" s="163">
        <v>44832</v>
      </c>
      <c r="G322" s="164">
        <v>45926</v>
      </c>
      <c r="H322" s="139">
        <v>50000</v>
      </c>
      <c r="I322" s="168">
        <v>4.3</v>
      </c>
      <c r="J322" s="123">
        <v>45281</v>
      </c>
      <c r="K322" s="169">
        <v>2179.87</v>
      </c>
      <c r="L322" s="113">
        <v>2179.86</v>
      </c>
      <c r="M322" s="113">
        <v>0.01</v>
      </c>
      <c r="N322" s="126"/>
    </row>
    <row r="323" s="99" customFormat="1" customHeight="1" outlineLevel="2" spans="1:14">
      <c r="A323" s="113">
        <v>313</v>
      </c>
      <c r="B323" s="113" t="s">
        <v>559</v>
      </c>
      <c r="C323" s="150" t="s">
        <v>271</v>
      </c>
      <c r="D323" s="162" t="s">
        <v>610</v>
      </c>
      <c r="E323" s="162" t="s">
        <v>930</v>
      </c>
      <c r="F323" s="163">
        <v>44832</v>
      </c>
      <c r="G323" s="164">
        <v>45927</v>
      </c>
      <c r="H323" s="139">
        <v>30000</v>
      </c>
      <c r="I323" s="168">
        <v>4.3</v>
      </c>
      <c r="J323" s="123">
        <v>45281</v>
      </c>
      <c r="K323" s="169">
        <v>1307.92</v>
      </c>
      <c r="L323" s="113">
        <v>1307.91</v>
      </c>
      <c r="M323" s="113">
        <v>0.01</v>
      </c>
      <c r="N323" s="126"/>
    </row>
    <row r="324" s="99" customFormat="1" customHeight="1" outlineLevel="2" spans="1:14">
      <c r="A324" s="113">
        <v>314</v>
      </c>
      <c r="B324" s="113" t="s">
        <v>559</v>
      </c>
      <c r="C324" s="150" t="s">
        <v>271</v>
      </c>
      <c r="D324" s="162" t="s">
        <v>611</v>
      </c>
      <c r="E324" s="162" t="s">
        <v>931</v>
      </c>
      <c r="F324" s="163">
        <v>44832</v>
      </c>
      <c r="G324" s="164">
        <v>45927</v>
      </c>
      <c r="H324" s="139">
        <v>20000</v>
      </c>
      <c r="I324" s="168">
        <v>4.3</v>
      </c>
      <c r="J324" s="123">
        <v>45281</v>
      </c>
      <c r="K324" s="169">
        <v>871.96</v>
      </c>
      <c r="L324" s="113">
        <v>871.95</v>
      </c>
      <c r="M324" s="113">
        <v>0.01</v>
      </c>
      <c r="N324" s="126"/>
    </row>
    <row r="325" s="99" customFormat="1" customHeight="1" outlineLevel="2" spans="1:14">
      <c r="A325" s="113">
        <v>315</v>
      </c>
      <c r="B325" s="113" t="s">
        <v>559</v>
      </c>
      <c r="C325" s="150" t="s">
        <v>271</v>
      </c>
      <c r="D325" s="162" t="s">
        <v>613</v>
      </c>
      <c r="E325" s="162" t="s">
        <v>932</v>
      </c>
      <c r="F325" s="163">
        <v>44832</v>
      </c>
      <c r="G325" s="164">
        <v>45927</v>
      </c>
      <c r="H325" s="139">
        <v>50000</v>
      </c>
      <c r="I325" s="168">
        <v>4.3</v>
      </c>
      <c r="J325" s="123">
        <v>45281</v>
      </c>
      <c r="K325" s="169">
        <v>2179.87</v>
      </c>
      <c r="L325" s="113">
        <v>2179.86</v>
      </c>
      <c r="M325" s="113">
        <v>0.01</v>
      </c>
      <c r="N325" s="126"/>
    </row>
    <row r="326" s="99" customFormat="1" customHeight="1" outlineLevel="2" spans="1:14">
      <c r="A326" s="113">
        <v>316</v>
      </c>
      <c r="B326" s="113" t="s">
        <v>559</v>
      </c>
      <c r="C326" s="150" t="s">
        <v>271</v>
      </c>
      <c r="D326" s="162" t="s">
        <v>614</v>
      </c>
      <c r="E326" s="162" t="s">
        <v>933</v>
      </c>
      <c r="F326" s="163">
        <v>44832</v>
      </c>
      <c r="G326" s="164">
        <v>45927</v>
      </c>
      <c r="H326" s="139">
        <v>50000</v>
      </c>
      <c r="I326" s="168">
        <v>4.3</v>
      </c>
      <c r="J326" s="123">
        <v>45281</v>
      </c>
      <c r="K326" s="169">
        <v>2179.87</v>
      </c>
      <c r="L326" s="113">
        <v>2179.86</v>
      </c>
      <c r="M326" s="113">
        <v>0.01</v>
      </c>
      <c r="N326" s="126"/>
    </row>
    <row r="327" s="99" customFormat="1" customHeight="1" outlineLevel="2" spans="1:14">
      <c r="A327" s="113">
        <v>317</v>
      </c>
      <c r="B327" s="113" t="s">
        <v>559</v>
      </c>
      <c r="C327" s="150" t="s">
        <v>271</v>
      </c>
      <c r="D327" s="162" t="s">
        <v>616</v>
      </c>
      <c r="E327" s="162" t="s">
        <v>934</v>
      </c>
      <c r="F327" s="163">
        <v>44832</v>
      </c>
      <c r="G327" s="164">
        <v>45927</v>
      </c>
      <c r="H327" s="139">
        <v>50000</v>
      </c>
      <c r="I327" s="168">
        <v>4.3</v>
      </c>
      <c r="J327" s="123">
        <v>45281</v>
      </c>
      <c r="K327" s="169">
        <v>2179.87</v>
      </c>
      <c r="L327" s="113">
        <v>2179.86</v>
      </c>
      <c r="M327" s="113">
        <v>0.01</v>
      </c>
      <c r="N327" s="126"/>
    </row>
    <row r="328" s="99" customFormat="1" customHeight="1" outlineLevel="2" spans="1:14">
      <c r="A328" s="113">
        <v>318</v>
      </c>
      <c r="B328" s="113" t="s">
        <v>559</v>
      </c>
      <c r="C328" s="150" t="s">
        <v>271</v>
      </c>
      <c r="D328" s="162" t="s">
        <v>617</v>
      </c>
      <c r="E328" s="162" t="s">
        <v>935</v>
      </c>
      <c r="F328" s="163">
        <v>44833</v>
      </c>
      <c r="G328" s="164">
        <v>45926</v>
      </c>
      <c r="H328" s="139">
        <v>50000</v>
      </c>
      <c r="I328" s="168">
        <v>4.3</v>
      </c>
      <c r="J328" s="123">
        <v>45281</v>
      </c>
      <c r="K328" s="169">
        <v>2179.87</v>
      </c>
      <c r="L328" s="113">
        <v>2179.86</v>
      </c>
      <c r="M328" s="113">
        <v>0.01</v>
      </c>
      <c r="N328" s="126"/>
    </row>
    <row r="329" s="99" customFormat="1" customHeight="1" outlineLevel="2" spans="1:14">
      <c r="A329" s="113">
        <v>319</v>
      </c>
      <c r="B329" s="113" t="s">
        <v>559</v>
      </c>
      <c r="C329" s="150" t="s">
        <v>271</v>
      </c>
      <c r="D329" s="162" t="s">
        <v>619</v>
      </c>
      <c r="E329" s="162" t="s">
        <v>936</v>
      </c>
      <c r="F329" s="163">
        <v>44833</v>
      </c>
      <c r="G329" s="164">
        <v>45926</v>
      </c>
      <c r="H329" s="139">
        <v>50000</v>
      </c>
      <c r="I329" s="168">
        <v>4.3</v>
      </c>
      <c r="J329" s="123">
        <v>45281</v>
      </c>
      <c r="K329" s="169">
        <v>2179.87</v>
      </c>
      <c r="L329" s="113">
        <v>2179.86</v>
      </c>
      <c r="M329" s="113">
        <v>0.01</v>
      </c>
      <c r="N329" s="126"/>
    </row>
    <row r="330" s="99" customFormat="1" customHeight="1" outlineLevel="2" spans="1:14">
      <c r="A330" s="113">
        <v>320</v>
      </c>
      <c r="B330" s="113" t="s">
        <v>559</v>
      </c>
      <c r="C330" s="150" t="s">
        <v>271</v>
      </c>
      <c r="D330" s="162" t="s">
        <v>621</v>
      </c>
      <c r="E330" s="162" t="s">
        <v>937</v>
      </c>
      <c r="F330" s="163">
        <v>44833</v>
      </c>
      <c r="G330" s="164">
        <v>45928</v>
      </c>
      <c r="H330" s="139">
        <v>20000</v>
      </c>
      <c r="I330" s="168">
        <v>4.3</v>
      </c>
      <c r="J330" s="123">
        <v>45281</v>
      </c>
      <c r="K330" s="169">
        <v>871.96</v>
      </c>
      <c r="L330" s="113">
        <v>871.95</v>
      </c>
      <c r="M330" s="113">
        <v>0.01</v>
      </c>
      <c r="N330" s="126"/>
    </row>
    <row r="331" s="99" customFormat="1" customHeight="1" outlineLevel="2" spans="1:14">
      <c r="A331" s="113">
        <v>321</v>
      </c>
      <c r="B331" s="113" t="s">
        <v>559</v>
      </c>
      <c r="C331" s="150" t="s">
        <v>271</v>
      </c>
      <c r="D331" s="162" t="s">
        <v>583</v>
      </c>
      <c r="E331" s="162" t="s">
        <v>912</v>
      </c>
      <c r="F331" s="163">
        <v>45012</v>
      </c>
      <c r="G331" s="164">
        <v>45926</v>
      </c>
      <c r="H331" s="139">
        <v>50000</v>
      </c>
      <c r="I331" s="168">
        <v>4.3</v>
      </c>
      <c r="J331" s="123">
        <v>45281</v>
      </c>
      <c r="K331" s="169">
        <v>1606.54</v>
      </c>
      <c r="L331" s="113">
        <v>1606.53</v>
      </c>
      <c r="M331" s="113">
        <v>0.01</v>
      </c>
      <c r="N331" s="126"/>
    </row>
    <row r="332" s="99" customFormat="1" customHeight="1" outlineLevel="2" spans="1:14">
      <c r="A332" s="113">
        <v>322</v>
      </c>
      <c r="B332" s="113" t="s">
        <v>559</v>
      </c>
      <c r="C332" s="150" t="s">
        <v>271</v>
      </c>
      <c r="D332" s="162" t="s">
        <v>622</v>
      </c>
      <c r="E332" s="162" t="s">
        <v>938</v>
      </c>
      <c r="F332" s="163">
        <v>45020</v>
      </c>
      <c r="G332" s="164">
        <v>45750</v>
      </c>
      <c r="H332" s="139">
        <v>50000</v>
      </c>
      <c r="I332" s="168">
        <v>4.3</v>
      </c>
      <c r="J332" s="123">
        <v>45281</v>
      </c>
      <c r="K332" s="169">
        <v>1558.76</v>
      </c>
      <c r="L332" s="113">
        <v>1558.75</v>
      </c>
      <c r="M332" s="113">
        <v>0.01</v>
      </c>
      <c r="N332" s="126"/>
    </row>
    <row r="333" s="99" customFormat="1" customHeight="1" outlineLevel="2" spans="1:14">
      <c r="A333" s="113">
        <v>323</v>
      </c>
      <c r="B333" s="113" t="s">
        <v>559</v>
      </c>
      <c r="C333" s="150" t="s">
        <v>271</v>
      </c>
      <c r="D333" s="162" t="s">
        <v>577</v>
      </c>
      <c r="E333" s="162" t="s">
        <v>908</v>
      </c>
      <c r="F333" s="163">
        <v>45021</v>
      </c>
      <c r="G333" s="164">
        <v>46022</v>
      </c>
      <c r="H333" s="139">
        <v>50000</v>
      </c>
      <c r="I333" s="168">
        <v>4.3</v>
      </c>
      <c r="J333" s="123">
        <v>45281</v>
      </c>
      <c r="K333" s="169">
        <v>1552.79</v>
      </c>
      <c r="L333" s="113">
        <v>1552.78</v>
      </c>
      <c r="M333" s="113">
        <v>0.01</v>
      </c>
      <c r="N333" s="126"/>
    </row>
    <row r="334" s="99" customFormat="1" customHeight="1" outlineLevel="2" spans="1:14">
      <c r="A334" s="113">
        <v>324</v>
      </c>
      <c r="B334" s="113" t="s">
        <v>559</v>
      </c>
      <c r="C334" s="150" t="s">
        <v>271</v>
      </c>
      <c r="D334" s="162" t="s">
        <v>568</v>
      </c>
      <c r="E334" s="162" t="s">
        <v>903</v>
      </c>
      <c r="F334" s="163">
        <v>45021</v>
      </c>
      <c r="G334" s="164">
        <v>46022</v>
      </c>
      <c r="H334" s="139">
        <v>50000</v>
      </c>
      <c r="I334" s="168">
        <v>4.3</v>
      </c>
      <c r="J334" s="123">
        <v>45281</v>
      </c>
      <c r="K334" s="169">
        <v>1552.79</v>
      </c>
      <c r="L334" s="113">
        <v>1552.78</v>
      </c>
      <c r="M334" s="113">
        <v>0.01</v>
      </c>
      <c r="N334" s="126"/>
    </row>
    <row r="335" s="99" customFormat="1" customHeight="1" outlineLevel="2" spans="1:14">
      <c r="A335" s="113">
        <v>325</v>
      </c>
      <c r="B335" s="113" t="s">
        <v>559</v>
      </c>
      <c r="C335" s="150" t="s">
        <v>271</v>
      </c>
      <c r="D335" s="162" t="s">
        <v>580</v>
      </c>
      <c r="E335" s="162" t="s">
        <v>910</v>
      </c>
      <c r="F335" s="163">
        <v>45021</v>
      </c>
      <c r="G335" s="164">
        <v>46022</v>
      </c>
      <c r="H335" s="139">
        <v>50000</v>
      </c>
      <c r="I335" s="168">
        <v>4.3</v>
      </c>
      <c r="J335" s="123">
        <v>45281</v>
      </c>
      <c r="K335" s="169">
        <v>1552.79</v>
      </c>
      <c r="L335" s="113">
        <v>1552.78</v>
      </c>
      <c r="M335" s="113">
        <v>0.01</v>
      </c>
      <c r="N335" s="126"/>
    </row>
    <row r="336" s="99" customFormat="1" customHeight="1" outlineLevel="2" spans="1:14">
      <c r="A336" s="113">
        <v>326</v>
      </c>
      <c r="B336" s="113" t="s">
        <v>559</v>
      </c>
      <c r="C336" s="150" t="s">
        <v>271</v>
      </c>
      <c r="D336" s="162" t="s">
        <v>571</v>
      </c>
      <c r="E336" s="162" t="s">
        <v>905</v>
      </c>
      <c r="F336" s="163">
        <v>45021</v>
      </c>
      <c r="G336" s="164">
        <v>46022</v>
      </c>
      <c r="H336" s="139">
        <v>50000</v>
      </c>
      <c r="I336" s="168">
        <v>4.3</v>
      </c>
      <c r="J336" s="123">
        <v>45281</v>
      </c>
      <c r="K336" s="169">
        <v>1552.79</v>
      </c>
      <c r="L336" s="113">
        <v>1552.78</v>
      </c>
      <c r="M336" s="113">
        <v>0.01</v>
      </c>
      <c r="N336" s="126"/>
    </row>
    <row r="337" s="99" customFormat="1" customHeight="1" outlineLevel="2" spans="1:14">
      <c r="A337" s="113">
        <v>327</v>
      </c>
      <c r="B337" s="113" t="s">
        <v>559</v>
      </c>
      <c r="C337" s="150" t="s">
        <v>271</v>
      </c>
      <c r="D337" s="162" t="s">
        <v>569</v>
      </c>
      <c r="E337" s="162" t="s">
        <v>904</v>
      </c>
      <c r="F337" s="163">
        <v>45021</v>
      </c>
      <c r="G337" s="164">
        <v>46022</v>
      </c>
      <c r="H337" s="139">
        <v>50000</v>
      </c>
      <c r="I337" s="168">
        <v>4.3</v>
      </c>
      <c r="J337" s="123">
        <v>45281</v>
      </c>
      <c r="K337" s="169">
        <v>1552.79</v>
      </c>
      <c r="L337" s="113">
        <v>1552.78</v>
      </c>
      <c r="M337" s="113">
        <v>0.01</v>
      </c>
      <c r="N337" s="126"/>
    </row>
    <row r="338" s="99" customFormat="1" customHeight="1" outlineLevel="2" spans="1:14">
      <c r="A338" s="113">
        <v>328</v>
      </c>
      <c r="B338" s="113" t="s">
        <v>559</v>
      </c>
      <c r="C338" s="150" t="s">
        <v>271</v>
      </c>
      <c r="D338" s="162" t="s">
        <v>575</v>
      </c>
      <c r="E338" s="162" t="s">
        <v>907</v>
      </c>
      <c r="F338" s="163">
        <v>45021</v>
      </c>
      <c r="G338" s="164">
        <v>46022</v>
      </c>
      <c r="H338" s="139">
        <v>50000</v>
      </c>
      <c r="I338" s="168">
        <v>4.3</v>
      </c>
      <c r="J338" s="123">
        <v>45281</v>
      </c>
      <c r="K338" s="169">
        <v>1552.79</v>
      </c>
      <c r="L338" s="113">
        <v>1552.78</v>
      </c>
      <c r="M338" s="113">
        <v>0.01</v>
      </c>
      <c r="N338" s="126"/>
    </row>
    <row r="339" s="99" customFormat="1" customHeight="1" outlineLevel="2" spans="1:14">
      <c r="A339" s="113">
        <v>329</v>
      </c>
      <c r="B339" s="113" t="s">
        <v>559</v>
      </c>
      <c r="C339" s="150" t="s">
        <v>271</v>
      </c>
      <c r="D339" s="162" t="s">
        <v>567</v>
      </c>
      <c r="E339" s="162" t="s">
        <v>902</v>
      </c>
      <c r="F339" s="163">
        <v>45022</v>
      </c>
      <c r="G339" s="164">
        <v>46022</v>
      </c>
      <c r="H339" s="139">
        <v>50000</v>
      </c>
      <c r="I339" s="168">
        <v>4.3</v>
      </c>
      <c r="J339" s="123">
        <v>45281</v>
      </c>
      <c r="K339" s="169">
        <v>1546.82</v>
      </c>
      <c r="L339" s="113">
        <v>1546.81</v>
      </c>
      <c r="M339" s="113">
        <v>0.01</v>
      </c>
      <c r="N339" s="126"/>
    </row>
    <row r="340" s="99" customFormat="1" customHeight="1" outlineLevel="2" spans="1:14">
      <c r="A340" s="113">
        <v>330</v>
      </c>
      <c r="B340" s="113" t="s">
        <v>559</v>
      </c>
      <c r="C340" s="150" t="s">
        <v>271</v>
      </c>
      <c r="D340" s="162" t="s">
        <v>578</v>
      </c>
      <c r="E340" s="162" t="s">
        <v>909</v>
      </c>
      <c r="F340" s="163">
        <v>45025</v>
      </c>
      <c r="G340" s="164">
        <v>46022</v>
      </c>
      <c r="H340" s="139">
        <v>50000</v>
      </c>
      <c r="I340" s="168">
        <v>4.3</v>
      </c>
      <c r="J340" s="123">
        <v>45281</v>
      </c>
      <c r="K340" s="169">
        <v>1528.9</v>
      </c>
      <c r="L340" s="113">
        <v>1528.89</v>
      </c>
      <c r="M340" s="113">
        <v>0.01</v>
      </c>
      <c r="N340" s="126"/>
    </row>
    <row r="341" s="99" customFormat="1" customHeight="1" outlineLevel="2" spans="1:14">
      <c r="A341" s="113">
        <v>331</v>
      </c>
      <c r="B341" s="113" t="s">
        <v>559</v>
      </c>
      <c r="C341" s="150" t="s">
        <v>271</v>
      </c>
      <c r="D341" s="162" t="s">
        <v>624</v>
      </c>
      <c r="E341" s="162" t="s">
        <v>939</v>
      </c>
      <c r="F341" s="163">
        <v>45027</v>
      </c>
      <c r="G341" s="164">
        <v>45757</v>
      </c>
      <c r="H341" s="139">
        <v>50000</v>
      </c>
      <c r="I341" s="168">
        <v>4.3</v>
      </c>
      <c r="J341" s="123">
        <v>45281</v>
      </c>
      <c r="K341" s="169">
        <v>1516.96</v>
      </c>
      <c r="L341" s="113">
        <v>1516.95</v>
      </c>
      <c r="M341" s="113">
        <v>0.01</v>
      </c>
      <c r="N341" s="126"/>
    </row>
    <row r="342" s="99" customFormat="1" customHeight="1" outlineLevel="2" spans="1:14">
      <c r="A342" s="113">
        <v>332</v>
      </c>
      <c r="B342" s="113" t="s">
        <v>559</v>
      </c>
      <c r="C342" s="150" t="s">
        <v>271</v>
      </c>
      <c r="D342" s="162" t="s">
        <v>581</v>
      </c>
      <c r="E342" s="162" t="s">
        <v>911</v>
      </c>
      <c r="F342" s="163">
        <v>45034</v>
      </c>
      <c r="G342" s="164">
        <v>45927</v>
      </c>
      <c r="H342" s="139">
        <v>50000</v>
      </c>
      <c r="I342" s="168">
        <v>4.3</v>
      </c>
      <c r="J342" s="123">
        <v>45281</v>
      </c>
      <c r="K342" s="169">
        <v>1475.15</v>
      </c>
      <c r="L342" s="113">
        <v>1475.14</v>
      </c>
      <c r="M342" s="113">
        <v>0.01</v>
      </c>
      <c r="N342" s="126"/>
    </row>
    <row r="343" s="99" customFormat="1" customHeight="1" outlineLevel="2" spans="1:14">
      <c r="A343" s="113">
        <v>333</v>
      </c>
      <c r="B343" s="113" t="s">
        <v>559</v>
      </c>
      <c r="C343" s="150" t="s">
        <v>271</v>
      </c>
      <c r="D343" s="162" t="s">
        <v>573</v>
      </c>
      <c r="E343" s="162" t="s">
        <v>906</v>
      </c>
      <c r="F343" s="163">
        <v>45034</v>
      </c>
      <c r="G343" s="164">
        <v>46022</v>
      </c>
      <c r="H343" s="139">
        <v>50000</v>
      </c>
      <c r="I343" s="168">
        <v>4.3</v>
      </c>
      <c r="J343" s="123">
        <v>45281</v>
      </c>
      <c r="K343" s="169">
        <v>1475.15</v>
      </c>
      <c r="L343" s="113">
        <v>1475.14</v>
      </c>
      <c r="M343" s="113">
        <v>0.01</v>
      </c>
      <c r="N343" s="126"/>
    </row>
    <row r="344" s="99" customFormat="1" customHeight="1" outlineLevel="2" spans="1:14">
      <c r="A344" s="113">
        <v>334</v>
      </c>
      <c r="B344" s="113" t="s">
        <v>559</v>
      </c>
      <c r="C344" s="150" t="s">
        <v>271</v>
      </c>
      <c r="D344" s="162" t="s">
        <v>625</v>
      </c>
      <c r="E344" s="162" t="s">
        <v>940</v>
      </c>
      <c r="F344" s="163">
        <v>45079</v>
      </c>
      <c r="G344" s="164">
        <v>46023</v>
      </c>
      <c r="H344" s="139">
        <v>50000</v>
      </c>
      <c r="I344" s="168">
        <v>4.3</v>
      </c>
      <c r="J344" s="123">
        <v>45281</v>
      </c>
      <c r="K344" s="169">
        <v>1206.4</v>
      </c>
      <c r="L344" s="113">
        <v>1206.39</v>
      </c>
      <c r="M344" s="113">
        <v>0.01</v>
      </c>
      <c r="N344" s="126"/>
    </row>
    <row r="345" s="99" customFormat="1" customHeight="1" outlineLevel="2" spans="1:14">
      <c r="A345" s="113">
        <v>335</v>
      </c>
      <c r="B345" s="113" t="s">
        <v>559</v>
      </c>
      <c r="C345" s="150" t="s">
        <v>271</v>
      </c>
      <c r="D345" s="162" t="s">
        <v>565</v>
      </c>
      <c r="E345" s="162" t="s">
        <v>901</v>
      </c>
      <c r="F345" s="163">
        <v>45176</v>
      </c>
      <c r="G345" s="164">
        <v>45897</v>
      </c>
      <c r="H345" s="139">
        <v>50000</v>
      </c>
      <c r="I345" s="168">
        <v>4.2</v>
      </c>
      <c r="J345" s="123">
        <v>45281</v>
      </c>
      <c r="K345" s="169">
        <v>612.5</v>
      </c>
      <c r="L345" s="113">
        <v>612.49</v>
      </c>
      <c r="M345" s="113">
        <v>0.01</v>
      </c>
      <c r="N345" s="126"/>
    </row>
    <row r="346" s="99" customFormat="1" customHeight="1" outlineLevel="2" spans="1:14">
      <c r="A346" s="113">
        <v>336</v>
      </c>
      <c r="B346" s="113" t="s">
        <v>559</v>
      </c>
      <c r="C346" s="150" t="s">
        <v>271</v>
      </c>
      <c r="D346" s="162" t="s">
        <v>563</v>
      </c>
      <c r="E346" s="162" t="s">
        <v>900</v>
      </c>
      <c r="F346" s="163">
        <v>45176</v>
      </c>
      <c r="G346" s="164">
        <v>45897</v>
      </c>
      <c r="H346" s="139">
        <v>50000</v>
      </c>
      <c r="I346" s="168">
        <v>4.2</v>
      </c>
      <c r="J346" s="123">
        <v>45281</v>
      </c>
      <c r="K346" s="169">
        <v>612.5</v>
      </c>
      <c r="L346" s="113">
        <v>612.49</v>
      </c>
      <c r="M346" s="113">
        <v>0.01</v>
      </c>
      <c r="N346" s="126"/>
    </row>
    <row r="347" s="99" customFormat="1" customHeight="1" outlineLevel="2" spans="1:14">
      <c r="A347" s="113">
        <v>337</v>
      </c>
      <c r="B347" s="113" t="s">
        <v>559</v>
      </c>
      <c r="C347" s="150" t="s">
        <v>271</v>
      </c>
      <c r="D347" s="162" t="s">
        <v>560</v>
      </c>
      <c r="E347" s="162" t="s">
        <v>899</v>
      </c>
      <c r="F347" s="163">
        <v>45176</v>
      </c>
      <c r="G347" s="164">
        <v>45897</v>
      </c>
      <c r="H347" s="139">
        <v>50000</v>
      </c>
      <c r="I347" s="168">
        <v>4.2</v>
      </c>
      <c r="J347" s="123">
        <v>45281</v>
      </c>
      <c r="K347" s="169">
        <v>612.5</v>
      </c>
      <c r="L347" s="113">
        <v>612.49</v>
      </c>
      <c r="M347" s="113">
        <v>0.01</v>
      </c>
      <c r="N347" s="126"/>
    </row>
    <row r="348" s="99" customFormat="1" customHeight="1" outlineLevel="2" spans="1:14">
      <c r="A348" s="113">
        <v>338</v>
      </c>
      <c r="B348" s="113" t="s">
        <v>559</v>
      </c>
      <c r="C348" s="150" t="s">
        <v>271</v>
      </c>
      <c r="D348" s="162" t="s">
        <v>585</v>
      </c>
      <c r="E348" s="162" t="s">
        <v>914</v>
      </c>
      <c r="F348" s="163">
        <v>45253</v>
      </c>
      <c r="G348" s="164">
        <v>45983</v>
      </c>
      <c r="H348" s="139">
        <v>50000</v>
      </c>
      <c r="I348" s="168">
        <v>4.2</v>
      </c>
      <c r="J348" s="123">
        <v>45281</v>
      </c>
      <c r="K348" s="169">
        <v>163.34</v>
      </c>
      <c r="L348" s="113">
        <v>163.33</v>
      </c>
      <c r="M348" s="113">
        <v>0.01</v>
      </c>
      <c r="N348" s="126"/>
    </row>
    <row r="349" s="99" customFormat="1" customHeight="1" outlineLevel="1" spans="1:14">
      <c r="A349" s="113"/>
      <c r="B349" s="116" t="s">
        <v>941</v>
      </c>
      <c r="C349" s="150"/>
      <c r="D349" s="162"/>
      <c r="E349" s="162"/>
      <c r="F349" s="163"/>
      <c r="G349" s="164"/>
      <c r="H349" s="139"/>
      <c r="I349" s="168"/>
      <c r="J349" s="123"/>
      <c r="K349" s="169">
        <f>SUBTOTAL(9,K290:K348)</f>
        <v>72022.01</v>
      </c>
      <c r="L349" s="113">
        <f>SUBTOTAL(9,L290:L348)</f>
        <v>72021.42</v>
      </c>
      <c r="M349" s="113">
        <f>SUBTOTAL(9,M290:M348)</f>
        <v>0.59</v>
      </c>
      <c r="N349" s="126"/>
    </row>
    <row r="350" s="99" customFormat="1" customHeight="1" spans="1:14">
      <c r="A350" s="113"/>
      <c r="B350" s="116" t="s">
        <v>942</v>
      </c>
      <c r="C350" s="150"/>
      <c r="D350" s="162"/>
      <c r="E350" s="162"/>
      <c r="F350" s="163"/>
      <c r="G350" s="164"/>
      <c r="H350" s="139"/>
      <c r="I350" s="168"/>
      <c r="J350" s="123"/>
      <c r="K350" s="169">
        <f>SUBTOTAL(9,K5:K348)</f>
        <v>422364.89</v>
      </c>
      <c r="L350" s="113">
        <f>SUBTOTAL(9,L5:L348)</f>
        <v>421718.58</v>
      </c>
      <c r="M350" s="113">
        <f>SUBTOTAL(9,M5:M348)</f>
        <v>646.309999999993</v>
      </c>
      <c r="N350" s="126"/>
    </row>
  </sheetData>
  <mergeCells count="3">
    <mergeCell ref="A1:B1"/>
    <mergeCell ref="A2:M2"/>
    <mergeCell ref="B3:K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77"/>
  <sheetViews>
    <sheetView topLeftCell="A205" workbookViewId="0">
      <selection activeCell="F180" sqref="F180"/>
    </sheetView>
  </sheetViews>
  <sheetFormatPr defaultColWidth="9" defaultRowHeight="13.5" outlineLevelCol="5"/>
  <cols>
    <col min="1" max="1" width="9" style="65"/>
    <col min="2" max="2" width="11.625" style="65" customWidth="1"/>
    <col min="3" max="3" width="12.5" style="65" customWidth="1"/>
    <col min="4" max="4" width="16.875" style="65" customWidth="1"/>
    <col min="5" max="5" width="15.125" style="65" hidden="1" customWidth="1"/>
    <col min="6" max="6" width="59.75" style="65" customWidth="1"/>
    <col min="7" max="16384" width="9" style="65"/>
  </cols>
  <sheetData>
    <row r="2" ht="20.25" spans="1:6">
      <c r="A2" s="66" t="s">
        <v>3</v>
      </c>
      <c r="B2" s="66" t="s">
        <v>4</v>
      </c>
      <c r="C2" s="66" t="s">
        <v>6</v>
      </c>
      <c r="D2" s="66" t="s">
        <v>15</v>
      </c>
      <c r="E2" s="66" t="s">
        <v>943</v>
      </c>
      <c r="F2" s="66" t="s">
        <v>16</v>
      </c>
    </row>
    <row r="3" ht="14.25" spans="1:6">
      <c r="A3" s="9">
        <v>1</v>
      </c>
      <c r="B3" s="67" t="s">
        <v>944</v>
      </c>
      <c r="C3" s="29" t="s">
        <v>945</v>
      </c>
      <c r="D3" s="68">
        <v>-140.17</v>
      </c>
      <c r="E3" s="69" t="s">
        <v>946</v>
      </c>
      <c r="F3" s="9"/>
    </row>
    <row r="4" ht="14.25" spans="1:6">
      <c r="A4" s="9">
        <v>2</v>
      </c>
      <c r="B4" s="67" t="s">
        <v>944</v>
      </c>
      <c r="C4" s="29" t="s">
        <v>947</v>
      </c>
      <c r="D4" s="68">
        <v>-2.9</v>
      </c>
      <c r="E4" s="69" t="s">
        <v>948</v>
      </c>
      <c r="F4" s="9"/>
    </row>
    <row r="5" ht="14.25" spans="1:6">
      <c r="A5" s="9">
        <v>3</v>
      </c>
      <c r="B5" s="67" t="s">
        <v>944</v>
      </c>
      <c r="C5" s="29" t="s">
        <v>949</v>
      </c>
      <c r="D5" s="68">
        <v>-0.230000000000018</v>
      </c>
      <c r="E5" s="69" t="s">
        <v>948</v>
      </c>
      <c r="F5" s="9"/>
    </row>
    <row r="6" ht="14.25" spans="1:6">
      <c r="A6" s="9">
        <v>4</v>
      </c>
      <c r="B6" s="9" t="s">
        <v>944</v>
      </c>
      <c r="C6" s="29" t="s">
        <v>338</v>
      </c>
      <c r="D6" s="68">
        <v>0.00999999999987722</v>
      </c>
      <c r="E6" s="9"/>
      <c r="F6" s="9"/>
    </row>
    <row r="7" ht="14.25" spans="1:6">
      <c r="A7" s="9">
        <v>5</v>
      </c>
      <c r="B7" s="9" t="s">
        <v>944</v>
      </c>
      <c r="C7" s="29" t="s">
        <v>950</v>
      </c>
      <c r="D7" s="68">
        <v>0.00999999999999091</v>
      </c>
      <c r="E7" s="9"/>
      <c r="F7" s="9"/>
    </row>
    <row r="8" ht="14.25" spans="1:6">
      <c r="A8" s="9">
        <v>6</v>
      </c>
      <c r="B8" s="9" t="s">
        <v>944</v>
      </c>
      <c r="C8" s="29" t="s">
        <v>951</v>
      </c>
      <c r="D8" s="68">
        <v>0.00999999999999091</v>
      </c>
      <c r="E8" s="9"/>
      <c r="F8" s="9"/>
    </row>
    <row r="9" ht="14.25" spans="1:6">
      <c r="A9" s="9">
        <v>7</v>
      </c>
      <c r="B9" s="9" t="s">
        <v>944</v>
      </c>
      <c r="C9" s="29" t="s">
        <v>952</v>
      </c>
      <c r="D9" s="68">
        <v>0.00999999999999091</v>
      </c>
      <c r="E9" s="9"/>
      <c r="F9" s="9"/>
    </row>
    <row r="10" ht="14.25" spans="1:6">
      <c r="A10" s="9">
        <v>8</v>
      </c>
      <c r="B10" s="9" t="s">
        <v>944</v>
      </c>
      <c r="C10" s="29" t="s">
        <v>953</v>
      </c>
      <c r="D10" s="68">
        <v>0.00999999999999091</v>
      </c>
      <c r="E10" s="9"/>
      <c r="F10" s="9"/>
    </row>
    <row r="11" ht="14.25" spans="1:6">
      <c r="A11" s="9">
        <v>9</v>
      </c>
      <c r="B11" s="9" t="s">
        <v>944</v>
      </c>
      <c r="C11" s="29" t="s">
        <v>954</v>
      </c>
      <c r="D11" s="68">
        <v>0.00999999999999091</v>
      </c>
      <c r="E11" s="9"/>
      <c r="F11" s="9"/>
    </row>
    <row r="12" ht="14.25" spans="1:6">
      <c r="A12" s="9">
        <v>10</v>
      </c>
      <c r="B12" s="9" t="s">
        <v>944</v>
      </c>
      <c r="C12" s="29" t="s">
        <v>955</v>
      </c>
      <c r="D12" s="68">
        <v>0.00999999999999091</v>
      </c>
      <c r="E12" s="9"/>
      <c r="F12" s="9"/>
    </row>
    <row r="13" ht="14.25" spans="1:6">
      <c r="A13" s="9">
        <v>11</v>
      </c>
      <c r="B13" s="9" t="s">
        <v>944</v>
      </c>
      <c r="C13" s="29" t="s">
        <v>956</v>
      </c>
      <c r="D13" s="68">
        <v>0.00999999999999091</v>
      </c>
      <c r="E13" s="9"/>
      <c r="F13" s="9"/>
    </row>
    <row r="14" ht="14.25" spans="1:6">
      <c r="A14" s="9">
        <v>12</v>
      </c>
      <c r="B14" s="9" t="s">
        <v>944</v>
      </c>
      <c r="C14" s="29" t="s">
        <v>957</v>
      </c>
      <c r="D14" s="68">
        <v>0.00999999999999091</v>
      </c>
      <c r="E14" s="9"/>
      <c r="F14" s="9"/>
    </row>
    <row r="15" ht="14.25" spans="1:6">
      <c r="A15" s="9">
        <v>13</v>
      </c>
      <c r="B15" s="9" t="s">
        <v>944</v>
      </c>
      <c r="C15" s="29" t="s">
        <v>958</v>
      </c>
      <c r="D15" s="68">
        <v>0.00999999999999091</v>
      </c>
      <c r="E15" s="9"/>
      <c r="F15" s="9"/>
    </row>
    <row r="16" ht="14.25" spans="1:6">
      <c r="A16" s="9">
        <v>14</v>
      </c>
      <c r="B16" s="9" t="s">
        <v>944</v>
      </c>
      <c r="C16" s="29" t="s">
        <v>959</v>
      </c>
      <c r="D16" s="68">
        <v>0.00999999999999091</v>
      </c>
      <c r="E16" s="9"/>
      <c r="F16" s="9"/>
    </row>
    <row r="17" ht="14.25" spans="1:6">
      <c r="A17" s="9">
        <v>15</v>
      </c>
      <c r="B17" s="9" t="s">
        <v>944</v>
      </c>
      <c r="C17" s="29" t="s">
        <v>960</v>
      </c>
      <c r="D17" s="68">
        <v>0.00999999999999091</v>
      </c>
      <c r="E17" s="9"/>
      <c r="F17" s="9"/>
    </row>
    <row r="18" ht="14.25" spans="1:6">
      <c r="A18" s="9">
        <v>16</v>
      </c>
      <c r="B18" s="9" t="s">
        <v>944</v>
      </c>
      <c r="C18" s="29" t="s">
        <v>961</v>
      </c>
      <c r="D18" s="68">
        <v>0.00999999999999091</v>
      </c>
      <c r="E18" s="9"/>
      <c r="F18" s="9"/>
    </row>
    <row r="19" ht="14.25" spans="1:6">
      <c r="A19" s="9">
        <v>17</v>
      </c>
      <c r="B19" s="9" t="s">
        <v>944</v>
      </c>
      <c r="C19" s="29" t="s">
        <v>962</v>
      </c>
      <c r="D19" s="68">
        <v>0.00999999999999091</v>
      </c>
      <c r="E19" s="9"/>
      <c r="F19" s="9"/>
    </row>
    <row r="20" ht="14.25" spans="1:6">
      <c r="A20" s="9">
        <v>18</v>
      </c>
      <c r="B20" s="9" t="s">
        <v>944</v>
      </c>
      <c r="C20" s="29" t="s">
        <v>963</v>
      </c>
      <c r="D20" s="68">
        <v>0.00999999999999091</v>
      </c>
      <c r="E20" s="9"/>
      <c r="F20" s="9"/>
    </row>
    <row r="21" ht="14.25" spans="1:6">
      <c r="A21" s="9">
        <v>19</v>
      </c>
      <c r="B21" s="9" t="s">
        <v>944</v>
      </c>
      <c r="C21" s="29" t="s">
        <v>964</v>
      </c>
      <c r="D21" s="68">
        <v>0.00999999999999091</v>
      </c>
      <c r="E21" s="9"/>
      <c r="F21" s="9"/>
    </row>
    <row r="22" ht="14.25" spans="1:6">
      <c r="A22" s="9">
        <v>20</v>
      </c>
      <c r="B22" s="9" t="s">
        <v>944</v>
      </c>
      <c r="C22" s="29" t="s">
        <v>965</v>
      </c>
      <c r="D22" s="68">
        <v>0.00999999999999091</v>
      </c>
      <c r="E22" s="9"/>
      <c r="F22" s="9"/>
    </row>
    <row r="23" ht="14.25" spans="1:6">
      <c r="A23" s="9">
        <v>21</v>
      </c>
      <c r="B23" s="9" t="s">
        <v>944</v>
      </c>
      <c r="C23" s="29" t="s">
        <v>966</v>
      </c>
      <c r="D23" s="68">
        <v>0.00999999999999091</v>
      </c>
      <c r="E23" s="9"/>
      <c r="F23" s="9"/>
    </row>
    <row r="24" ht="14.25" spans="1:6">
      <c r="A24" s="9">
        <v>22</v>
      </c>
      <c r="B24" s="9" t="s">
        <v>944</v>
      </c>
      <c r="C24" s="29" t="s">
        <v>967</v>
      </c>
      <c r="D24" s="68">
        <v>0.00999999999999091</v>
      </c>
      <c r="E24" s="9"/>
      <c r="F24" s="9"/>
    </row>
    <row r="25" ht="14.25" spans="1:6">
      <c r="A25" s="9">
        <v>23</v>
      </c>
      <c r="B25" s="9" t="s">
        <v>944</v>
      </c>
      <c r="C25" s="29" t="s">
        <v>968</v>
      </c>
      <c r="D25" s="68">
        <v>0.00999999999999091</v>
      </c>
      <c r="E25" s="9"/>
      <c r="F25" s="9"/>
    </row>
    <row r="26" ht="14.25" spans="1:6">
      <c r="A26" s="9">
        <v>24</v>
      </c>
      <c r="B26" s="9" t="s">
        <v>944</v>
      </c>
      <c r="C26" s="29" t="s">
        <v>969</v>
      </c>
      <c r="D26" s="68">
        <v>0.00999999999999091</v>
      </c>
      <c r="E26" s="9"/>
      <c r="F26" s="9"/>
    </row>
    <row r="27" ht="14.25" spans="1:6">
      <c r="A27" s="9">
        <v>25</v>
      </c>
      <c r="B27" s="9" t="s">
        <v>944</v>
      </c>
      <c r="C27" s="29" t="s">
        <v>970</v>
      </c>
      <c r="D27" s="68">
        <v>0.00999999999999091</v>
      </c>
      <c r="E27" s="9"/>
      <c r="F27" s="9"/>
    </row>
    <row r="28" ht="14.25" spans="1:6">
      <c r="A28" s="9">
        <v>26</v>
      </c>
      <c r="B28" s="9" t="s">
        <v>944</v>
      </c>
      <c r="C28" s="29" t="s">
        <v>971</v>
      </c>
      <c r="D28" s="68">
        <v>0.00999999999999091</v>
      </c>
      <c r="E28" s="9"/>
      <c r="F28" s="9"/>
    </row>
    <row r="29" ht="14.25" spans="1:6">
      <c r="A29" s="9">
        <v>27</v>
      </c>
      <c r="B29" s="9" t="s">
        <v>944</v>
      </c>
      <c r="C29" s="29" t="s">
        <v>972</v>
      </c>
      <c r="D29" s="68">
        <v>0.00999999999999091</v>
      </c>
      <c r="E29" s="9"/>
      <c r="F29" s="9"/>
    </row>
    <row r="30" ht="14.25" spans="1:6">
      <c r="A30" s="9">
        <v>28</v>
      </c>
      <c r="B30" s="9" t="s">
        <v>944</v>
      </c>
      <c r="C30" s="29" t="s">
        <v>973</v>
      </c>
      <c r="D30" s="68">
        <v>0.00999999999999091</v>
      </c>
      <c r="E30" s="9"/>
      <c r="F30" s="9"/>
    </row>
    <row r="31" ht="14.25" spans="1:6">
      <c r="A31" s="9">
        <v>29</v>
      </c>
      <c r="B31" s="9" t="s">
        <v>944</v>
      </c>
      <c r="C31" s="29" t="s">
        <v>974</v>
      </c>
      <c r="D31" s="68">
        <v>0.00999999999999091</v>
      </c>
      <c r="E31" s="9"/>
      <c r="F31" s="9"/>
    </row>
    <row r="32" ht="14.25" spans="1:6">
      <c r="A32" s="9">
        <v>30</v>
      </c>
      <c r="B32" s="9" t="s">
        <v>944</v>
      </c>
      <c r="C32" s="29" t="s">
        <v>975</v>
      </c>
      <c r="D32" s="68">
        <v>0.00999999999999091</v>
      </c>
      <c r="E32" s="9"/>
      <c r="F32" s="9"/>
    </row>
    <row r="33" ht="14.25" spans="1:6">
      <c r="A33" s="9">
        <v>31</v>
      </c>
      <c r="B33" s="9" t="s">
        <v>944</v>
      </c>
      <c r="C33" s="29" t="s">
        <v>976</v>
      </c>
      <c r="D33" s="68">
        <v>0.00999999999999091</v>
      </c>
      <c r="E33" s="9"/>
      <c r="F33" s="9"/>
    </row>
    <row r="34" ht="14.25" spans="1:6">
      <c r="A34" s="9">
        <v>32</v>
      </c>
      <c r="B34" s="9" t="s">
        <v>944</v>
      </c>
      <c r="C34" s="29" t="s">
        <v>977</v>
      </c>
      <c r="D34" s="68">
        <v>0.00999999999999091</v>
      </c>
      <c r="E34" s="9"/>
      <c r="F34" s="9"/>
    </row>
    <row r="35" ht="14.25" spans="1:6">
      <c r="A35" s="9">
        <v>33</v>
      </c>
      <c r="B35" s="9" t="s">
        <v>944</v>
      </c>
      <c r="C35" s="29" t="s">
        <v>393</v>
      </c>
      <c r="D35" s="68">
        <v>0.00999999999999091</v>
      </c>
      <c r="E35" s="9"/>
      <c r="F35" s="9"/>
    </row>
    <row r="36" ht="14.25" spans="1:6">
      <c r="A36" s="9">
        <v>34</v>
      </c>
      <c r="B36" s="9" t="s">
        <v>944</v>
      </c>
      <c r="C36" s="29" t="s">
        <v>978</v>
      </c>
      <c r="D36" s="68">
        <v>0.00999999999999091</v>
      </c>
      <c r="E36" s="9"/>
      <c r="F36" s="9"/>
    </row>
    <row r="37" ht="14.25" spans="1:6">
      <c r="A37" s="9">
        <v>35</v>
      </c>
      <c r="B37" s="9" t="s">
        <v>944</v>
      </c>
      <c r="C37" s="29" t="s">
        <v>979</v>
      </c>
      <c r="D37" s="68">
        <v>0.00999999999999091</v>
      </c>
      <c r="E37" s="9"/>
      <c r="F37" s="9"/>
    </row>
    <row r="38" ht="14.25" spans="1:6">
      <c r="A38" s="9">
        <v>36</v>
      </c>
      <c r="B38" s="9" t="s">
        <v>944</v>
      </c>
      <c r="C38" s="29" t="s">
        <v>980</v>
      </c>
      <c r="D38" s="68">
        <v>0.00999999999999091</v>
      </c>
      <c r="E38" s="9"/>
      <c r="F38" s="9"/>
    </row>
    <row r="39" ht="14.25" spans="1:6">
      <c r="A39" s="9">
        <v>37</v>
      </c>
      <c r="B39" s="9" t="s">
        <v>944</v>
      </c>
      <c r="C39" s="29" t="s">
        <v>981</v>
      </c>
      <c r="D39" s="68">
        <v>0.00999999999999091</v>
      </c>
      <c r="E39" s="9"/>
      <c r="F39" s="9"/>
    </row>
    <row r="40" ht="14.25" spans="1:6">
      <c r="A40" s="9">
        <v>38</v>
      </c>
      <c r="B40" s="9" t="s">
        <v>944</v>
      </c>
      <c r="C40" s="29" t="s">
        <v>982</v>
      </c>
      <c r="D40" s="68">
        <v>0.00999999999999091</v>
      </c>
      <c r="E40" s="9"/>
      <c r="F40" s="9"/>
    </row>
    <row r="41" ht="14.25" spans="1:6">
      <c r="A41" s="9">
        <v>39</v>
      </c>
      <c r="B41" s="9" t="s">
        <v>944</v>
      </c>
      <c r="C41" s="29" t="s">
        <v>983</v>
      </c>
      <c r="D41" s="68">
        <v>0.00999999999999091</v>
      </c>
      <c r="E41" s="9"/>
      <c r="F41" s="9"/>
    </row>
    <row r="42" ht="14.25" spans="1:6">
      <c r="A42" s="9">
        <v>40</v>
      </c>
      <c r="B42" s="9" t="s">
        <v>944</v>
      </c>
      <c r="C42" s="29" t="s">
        <v>984</v>
      </c>
      <c r="D42" s="68">
        <v>0.00999999999999091</v>
      </c>
      <c r="E42" s="9"/>
      <c r="F42" s="9"/>
    </row>
    <row r="43" ht="14.25" spans="1:6">
      <c r="A43" s="9">
        <v>41</v>
      </c>
      <c r="B43" s="9" t="s">
        <v>944</v>
      </c>
      <c r="C43" s="29" t="s">
        <v>985</v>
      </c>
      <c r="D43" s="68">
        <v>0.00999999999999091</v>
      </c>
      <c r="E43" s="9"/>
      <c r="F43" s="9"/>
    </row>
    <row r="44" ht="14.25" spans="1:6">
      <c r="A44" s="9">
        <v>42</v>
      </c>
      <c r="B44" s="9" t="s">
        <v>944</v>
      </c>
      <c r="C44" s="29" t="s">
        <v>379</v>
      </c>
      <c r="D44" s="68">
        <v>0.00999999999999091</v>
      </c>
      <c r="E44" s="9"/>
      <c r="F44" s="9"/>
    </row>
    <row r="45" ht="14.25" spans="1:6">
      <c r="A45" s="9">
        <v>43</v>
      </c>
      <c r="B45" s="9" t="s">
        <v>944</v>
      </c>
      <c r="C45" s="29" t="s">
        <v>986</v>
      </c>
      <c r="D45" s="68">
        <v>0.00999999999999091</v>
      </c>
      <c r="E45" s="9"/>
      <c r="F45" s="9"/>
    </row>
    <row r="46" ht="14.25" spans="1:6">
      <c r="A46" s="9">
        <v>44</v>
      </c>
      <c r="B46" s="9" t="s">
        <v>944</v>
      </c>
      <c r="C46" s="29" t="s">
        <v>987</v>
      </c>
      <c r="D46" s="68">
        <v>0.00999999999999091</v>
      </c>
      <c r="E46" s="9"/>
      <c r="F46" s="9"/>
    </row>
    <row r="47" ht="14.25" spans="1:6">
      <c r="A47" s="9">
        <v>45</v>
      </c>
      <c r="B47" s="9" t="s">
        <v>944</v>
      </c>
      <c r="C47" s="29" t="s">
        <v>988</v>
      </c>
      <c r="D47" s="68">
        <v>0.00999999999999091</v>
      </c>
      <c r="E47" s="9"/>
      <c r="F47" s="9"/>
    </row>
    <row r="48" ht="14.25" spans="1:6">
      <c r="A48" s="9">
        <v>46</v>
      </c>
      <c r="B48" s="9" t="s">
        <v>944</v>
      </c>
      <c r="C48" s="29" t="s">
        <v>349</v>
      </c>
      <c r="D48" s="68">
        <v>0.00999999999999091</v>
      </c>
      <c r="E48" s="9"/>
      <c r="F48" s="9"/>
    </row>
    <row r="49" ht="14.25" spans="1:6">
      <c r="A49" s="9">
        <v>47</v>
      </c>
      <c r="B49" s="9" t="s">
        <v>944</v>
      </c>
      <c r="C49" s="29" t="s">
        <v>989</v>
      </c>
      <c r="D49" s="68">
        <v>0.00999999999999091</v>
      </c>
      <c r="E49" s="9"/>
      <c r="F49" s="9"/>
    </row>
    <row r="50" ht="14.25" spans="1:6">
      <c r="A50" s="9">
        <v>48</v>
      </c>
      <c r="B50" s="9" t="s">
        <v>944</v>
      </c>
      <c r="C50" s="29" t="s">
        <v>392</v>
      </c>
      <c r="D50" s="68">
        <v>0.00999999999999091</v>
      </c>
      <c r="E50" s="9"/>
      <c r="F50" s="9"/>
    </row>
    <row r="51" ht="14.25" spans="1:6">
      <c r="A51" s="9">
        <v>49</v>
      </c>
      <c r="B51" s="9" t="s">
        <v>944</v>
      </c>
      <c r="C51" s="29" t="s">
        <v>990</v>
      </c>
      <c r="D51" s="68">
        <v>0.00999999999999091</v>
      </c>
      <c r="E51" s="9"/>
      <c r="F51" s="9"/>
    </row>
    <row r="52" ht="14.25" spans="1:6">
      <c r="A52" s="9">
        <v>50</v>
      </c>
      <c r="B52" s="9" t="s">
        <v>944</v>
      </c>
      <c r="C52" s="29" t="s">
        <v>991</v>
      </c>
      <c r="D52" s="68">
        <v>0.00999999999999091</v>
      </c>
      <c r="E52" s="9"/>
      <c r="F52" s="9"/>
    </row>
    <row r="53" ht="14.25" spans="1:6">
      <c r="A53" s="9">
        <v>51</v>
      </c>
      <c r="B53" s="9" t="s">
        <v>944</v>
      </c>
      <c r="C53" s="29" t="s">
        <v>992</v>
      </c>
      <c r="D53" s="68">
        <v>0.00999999999999091</v>
      </c>
      <c r="E53" s="9"/>
      <c r="F53" s="9"/>
    </row>
    <row r="54" ht="14.25" spans="1:6">
      <c r="A54" s="9">
        <v>52</v>
      </c>
      <c r="B54" s="9" t="s">
        <v>944</v>
      </c>
      <c r="C54" s="29" t="s">
        <v>993</v>
      </c>
      <c r="D54" s="68">
        <v>0.00999999999999091</v>
      </c>
      <c r="E54" s="9"/>
      <c r="F54" s="9"/>
    </row>
    <row r="55" ht="14.25" spans="1:6">
      <c r="A55" s="9">
        <v>53</v>
      </c>
      <c r="B55" s="9" t="s">
        <v>944</v>
      </c>
      <c r="C55" s="29" t="s">
        <v>994</v>
      </c>
      <c r="D55" s="68">
        <v>0.00999999999999091</v>
      </c>
      <c r="E55" s="9"/>
      <c r="F55" s="9"/>
    </row>
    <row r="56" ht="14.25" spans="1:6">
      <c r="A56" s="9">
        <v>54</v>
      </c>
      <c r="B56" s="9" t="s">
        <v>944</v>
      </c>
      <c r="C56" s="29" t="s">
        <v>995</v>
      </c>
      <c r="D56" s="68">
        <v>0.00999999999999091</v>
      </c>
      <c r="E56" s="9"/>
      <c r="F56" s="9"/>
    </row>
    <row r="57" ht="14.25" spans="1:6">
      <c r="A57" s="9">
        <v>55</v>
      </c>
      <c r="B57" s="9" t="s">
        <v>944</v>
      </c>
      <c r="C57" s="29" t="s">
        <v>996</v>
      </c>
      <c r="D57" s="68">
        <v>0.00999999999999091</v>
      </c>
      <c r="E57" s="9"/>
      <c r="F57" s="9"/>
    </row>
    <row r="58" ht="14.25" spans="1:6">
      <c r="A58" s="9">
        <v>56</v>
      </c>
      <c r="B58" s="9" t="s">
        <v>944</v>
      </c>
      <c r="C58" s="29" t="s">
        <v>997</v>
      </c>
      <c r="D58" s="68">
        <v>0.00999999999999091</v>
      </c>
      <c r="E58" s="9"/>
      <c r="F58" s="9"/>
    </row>
    <row r="59" ht="14.25" spans="1:6">
      <c r="A59" s="9">
        <v>57</v>
      </c>
      <c r="B59" s="9" t="s">
        <v>944</v>
      </c>
      <c r="C59" s="29" t="s">
        <v>998</v>
      </c>
      <c r="D59" s="68">
        <v>0.00999999999999091</v>
      </c>
      <c r="E59" s="9"/>
      <c r="F59" s="9"/>
    </row>
    <row r="60" ht="14.25" spans="1:6">
      <c r="A60" s="9">
        <v>58</v>
      </c>
      <c r="B60" s="9" t="s">
        <v>944</v>
      </c>
      <c r="C60" s="29" t="s">
        <v>999</v>
      </c>
      <c r="D60" s="68">
        <v>0.00999999999999091</v>
      </c>
      <c r="E60" s="9"/>
      <c r="F60" s="9"/>
    </row>
    <row r="61" ht="14.25" spans="1:6">
      <c r="A61" s="9">
        <v>59</v>
      </c>
      <c r="B61" s="9" t="s">
        <v>944</v>
      </c>
      <c r="C61" s="29" t="s">
        <v>1000</v>
      </c>
      <c r="D61" s="68">
        <v>0.00999999999999091</v>
      </c>
      <c r="E61" s="9"/>
      <c r="F61" s="9"/>
    </row>
    <row r="62" ht="14.25" spans="1:6">
      <c r="A62" s="9">
        <v>60</v>
      </c>
      <c r="B62" s="9" t="s">
        <v>944</v>
      </c>
      <c r="C62" s="29" t="s">
        <v>1001</v>
      </c>
      <c r="D62" s="68">
        <v>0.00999999999999091</v>
      </c>
      <c r="E62" s="9"/>
      <c r="F62" s="9"/>
    </row>
    <row r="63" ht="14.25" spans="1:6">
      <c r="A63" s="9">
        <v>61</v>
      </c>
      <c r="B63" s="9" t="s">
        <v>944</v>
      </c>
      <c r="C63" s="29" t="s">
        <v>1002</v>
      </c>
      <c r="D63" s="68">
        <v>0.00999999999999091</v>
      </c>
      <c r="E63" s="9"/>
      <c r="F63" s="9"/>
    </row>
    <row r="64" ht="14.25" spans="1:6">
      <c r="A64" s="9">
        <v>62</v>
      </c>
      <c r="B64" s="9" t="s">
        <v>944</v>
      </c>
      <c r="C64" s="29" t="s">
        <v>1003</v>
      </c>
      <c r="D64" s="68">
        <v>0.00999999999999091</v>
      </c>
      <c r="E64" s="9"/>
      <c r="F64" s="9"/>
    </row>
    <row r="65" ht="14.25" spans="1:6">
      <c r="A65" s="9">
        <v>63</v>
      </c>
      <c r="B65" s="9" t="s">
        <v>944</v>
      </c>
      <c r="C65" s="29" t="s">
        <v>1004</v>
      </c>
      <c r="D65" s="68">
        <v>0.00999999999999091</v>
      </c>
      <c r="E65" s="9"/>
      <c r="F65" s="9"/>
    </row>
    <row r="66" ht="14.25" spans="1:6">
      <c r="A66" s="9">
        <v>64</v>
      </c>
      <c r="B66" s="9" t="s">
        <v>944</v>
      </c>
      <c r="C66" s="29" t="s">
        <v>1005</v>
      </c>
      <c r="D66" s="68">
        <v>0.00999999999999091</v>
      </c>
      <c r="E66" s="9"/>
      <c r="F66" s="9"/>
    </row>
    <row r="67" ht="14.25" spans="1:6">
      <c r="A67" s="9">
        <v>65</v>
      </c>
      <c r="B67" s="9" t="s">
        <v>944</v>
      </c>
      <c r="C67" s="29" t="s">
        <v>1006</v>
      </c>
      <c r="D67" s="68">
        <v>0.00999999999999091</v>
      </c>
      <c r="E67" s="9"/>
      <c r="F67" s="9"/>
    </row>
    <row r="68" ht="14.25" spans="1:6">
      <c r="A68" s="9">
        <v>66</v>
      </c>
      <c r="B68" s="9" t="s">
        <v>944</v>
      </c>
      <c r="C68" s="29" t="s">
        <v>1007</v>
      </c>
      <c r="D68" s="68">
        <v>0.00999999999999091</v>
      </c>
      <c r="E68" s="9"/>
      <c r="F68" s="9"/>
    </row>
    <row r="69" ht="14.25" spans="1:6">
      <c r="A69" s="9">
        <v>67</v>
      </c>
      <c r="B69" s="9" t="s">
        <v>944</v>
      </c>
      <c r="C69" s="29" t="s">
        <v>1008</v>
      </c>
      <c r="D69" s="68">
        <v>0.00999999999999091</v>
      </c>
      <c r="E69" s="9"/>
      <c r="F69" s="9"/>
    </row>
    <row r="70" ht="14.25" spans="1:6">
      <c r="A70" s="9">
        <v>68</v>
      </c>
      <c r="B70" s="9" t="s">
        <v>944</v>
      </c>
      <c r="C70" s="29" t="s">
        <v>1009</v>
      </c>
      <c r="D70" s="68">
        <v>0.00999999999999091</v>
      </c>
      <c r="E70" s="9"/>
      <c r="F70" s="9"/>
    </row>
    <row r="71" ht="14.25" spans="1:6">
      <c r="A71" s="9">
        <v>69</v>
      </c>
      <c r="B71" s="9" t="s">
        <v>944</v>
      </c>
      <c r="C71" s="29" t="s">
        <v>1010</v>
      </c>
      <c r="D71" s="68">
        <v>0.00999999999999091</v>
      </c>
      <c r="E71" s="9"/>
      <c r="F71" s="9"/>
    </row>
    <row r="72" ht="14.25" spans="1:6">
      <c r="A72" s="9">
        <v>70</v>
      </c>
      <c r="B72" s="9" t="s">
        <v>944</v>
      </c>
      <c r="C72" s="29" t="s">
        <v>1011</v>
      </c>
      <c r="D72" s="68">
        <v>0.00999999999999091</v>
      </c>
      <c r="E72" s="9"/>
      <c r="F72" s="9"/>
    </row>
    <row r="73" ht="14.25" spans="1:6">
      <c r="A73" s="9">
        <v>71</v>
      </c>
      <c r="B73" s="9" t="s">
        <v>944</v>
      </c>
      <c r="C73" s="29" t="s">
        <v>1012</v>
      </c>
      <c r="D73" s="68">
        <v>0.00999999999999091</v>
      </c>
      <c r="E73" s="9"/>
      <c r="F73" s="9"/>
    </row>
    <row r="74" ht="14.25" spans="1:6">
      <c r="A74" s="9">
        <v>72</v>
      </c>
      <c r="B74" s="9" t="s">
        <v>944</v>
      </c>
      <c r="C74" s="29" t="s">
        <v>421</v>
      </c>
      <c r="D74" s="68">
        <v>0.00999999999999091</v>
      </c>
      <c r="E74" s="9"/>
      <c r="F74" s="9"/>
    </row>
    <row r="75" ht="14.25" spans="1:6">
      <c r="A75" s="9">
        <v>73</v>
      </c>
      <c r="B75" s="9" t="s">
        <v>944</v>
      </c>
      <c r="C75" s="29" t="s">
        <v>1013</v>
      </c>
      <c r="D75" s="68">
        <v>0.00999999999999091</v>
      </c>
      <c r="E75" s="9"/>
      <c r="F75" s="9"/>
    </row>
    <row r="76" ht="14.25" spans="1:6">
      <c r="A76" s="9">
        <v>74</v>
      </c>
      <c r="B76" s="9" t="s">
        <v>944</v>
      </c>
      <c r="C76" s="29" t="s">
        <v>1014</v>
      </c>
      <c r="D76" s="68">
        <v>0.00999999999999091</v>
      </c>
      <c r="E76" s="9"/>
      <c r="F76" s="9"/>
    </row>
    <row r="77" ht="14.25" spans="1:6">
      <c r="A77" s="9">
        <v>75</v>
      </c>
      <c r="B77" s="9" t="s">
        <v>944</v>
      </c>
      <c r="C77" s="29" t="s">
        <v>1015</v>
      </c>
      <c r="D77" s="68">
        <v>0.00999999999999091</v>
      </c>
      <c r="E77" s="9"/>
      <c r="F77" s="9"/>
    </row>
    <row r="78" ht="14.25" spans="1:6">
      <c r="A78" s="9">
        <v>76</v>
      </c>
      <c r="B78" s="9" t="s">
        <v>944</v>
      </c>
      <c r="C78" s="29" t="s">
        <v>431</v>
      </c>
      <c r="D78" s="68">
        <v>0.00999999999999091</v>
      </c>
      <c r="E78" s="9"/>
      <c r="F78" s="9"/>
    </row>
    <row r="79" ht="14.25" spans="1:6">
      <c r="A79" s="9">
        <v>77</v>
      </c>
      <c r="B79" s="9" t="s">
        <v>944</v>
      </c>
      <c r="C79" s="29" t="s">
        <v>1016</v>
      </c>
      <c r="D79" s="68">
        <v>0.00999999999999091</v>
      </c>
      <c r="E79" s="9"/>
      <c r="F79" s="9"/>
    </row>
    <row r="80" ht="14.25" spans="1:6">
      <c r="A80" s="9">
        <v>78</v>
      </c>
      <c r="B80" s="9" t="s">
        <v>944</v>
      </c>
      <c r="C80" s="29" t="s">
        <v>1017</v>
      </c>
      <c r="D80" s="68">
        <v>0.00999999999999091</v>
      </c>
      <c r="E80" s="9"/>
      <c r="F80" s="9"/>
    </row>
    <row r="81" ht="14.25" spans="1:6">
      <c r="A81" s="9">
        <v>79</v>
      </c>
      <c r="B81" s="9" t="s">
        <v>944</v>
      </c>
      <c r="C81" s="29" t="s">
        <v>361</v>
      </c>
      <c r="D81" s="68">
        <v>0.00999999999999091</v>
      </c>
      <c r="E81" s="9"/>
      <c r="F81" s="9"/>
    </row>
    <row r="82" ht="14.25" spans="1:6">
      <c r="A82" s="9">
        <v>80</v>
      </c>
      <c r="B82" s="9" t="s">
        <v>944</v>
      </c>
      <c r="C82" s="29" t="s">
        <v>1018</v>
      </c>
      <c r="D82" s="68">
        <v>0.00999999999999091</v>
      </c>
      <c r="E82" s="9"/>
      <c r="F82" s="9"/>
    </row>
    <row r="83" ht="14.25" spans="1:6">
      <c r="A83" s="9">
        <v>81</v>
      </c>
      <c r="B83" s="9" t="s">
        <v>944</v>
      </c>
      <c r="C83" s="29" t="s">
        <v>332</v>
      </c>
      <c r="D83" s="68">
        <v>0.0100000000000051</v>
      </c>
      <c r="E83" s="9"/>
      <c r="F83" s="9"/>
    </row>
    <row r="84" ht="14.25" spans="1:6">
      <c r="A84" s="9">
        <v>82</v>
      </c>
      <c r="B84" s="9" t="s">
        <v>944</v>
      </c>
      <c r="C84" s="29" t="s">
        <v>1019</v>
      </c>
      <c r="D84" s="68">
        <v>0.0100000000000051</v>
      </c>
      <c r="E84" s="9"/>
      <c r="F84" s="9"/>
    </row>
    <row r="85" ht="14.25" spans="1:6">
      <c r="A85" s="9">
        <v>83</v>
      </c>
      <c r="B85" s="9" t="s">
        <v>944</v>
      </c>
      <c r="C85" s="29" t="s">
        <v>373</v>
      </c>
      <c r="D85" s="68">
        <v>0.0100000000000051</v>
      </c>
      <c r="E85" s="9"/>
      <c r="F85" s="9"/>
    </row>
    <row r="86" ht="14.25" spans="1:6">
      <c r="A86" s="9">
        <v>84</v>
      </c>
      <c r="B86" s="9" t="s">
        <v>944</v>
      </c>
      <c r="C86" s="29" t="s">
        <v>1020</v>
      </c>
      <c r="D86" s="68">
        <v>0.0100000000000051</v>
      </c>
      <c r="E86" s="9"/>
      <c r="F86" s="9"/>
    </row>
    <row r="87" ht="14.25" spans="1:6">
      <c r="A87" s="9">
        <v>85</v>
      </c>
      <c r="B87" s="9" t="s">
        <v>944</v>
      </c>
      <c r="C87" s="29" t="s">
        <v>1021</v>
      </c>
      <c r="D87" s="68">
        <v>0.0100000000000051</v>
      </c>
      <c r="E87" s="9"/>
      <c r="F87" s="9"/>
    </row>
    <row r="88" ht="14.25" spans="1:6">
      <c r="A88" s="9">
        <v>86</v>
      </c>
      <c r="B88" s="9" t="s">
        <v>944</v>
      </c>
      <c r="C88" s="29" t="s">
        <v>430</v>
      </c>
      <c r="D88" s="68">
        <v>0.0100000000000051</v>
      </c>
      <c r="E88" s="9"/>
      <c r="F88" s="9"/>
    </row>
    <row r="89" ht="14.25" spans="1:6">
      <c r="A89" s="9">
        <v>87</v>
      </c>
      <c r="B89" s="9" t="s">
        <v>944</v>
      </c>
      <c r="C89" s="29" t="s">
        <v>1022</v>
      </c>
      <c r="D89" s="68">
        <v>0.0100000000000051</v>
      </c>
      <c r="E89" s="9"/>
      <c r="F89" s="9"/>
    </row>
    <row r="90" ht="14.25" spans="1:6">
      <c r="A90" s="9">
        <v>88</v>
      </c>
      <c r="B90" s="9" t="s">
        <v>944</v>
      </c>
      <c r="C90" s="29" t="s">
        <v>1023</v>
      </c>
      <c r="D90" s="68">
        <v>0.0100000000000051</v>
      </c>
      <c r="E90" s="9"/>
      <c r="F90" s="9"/>
    </row>
    <row r="91" ht="14.25" spans="1:6">
      <c r="A91" s="9">
        <v>89</v>
      </c>
      <c r="B91" s="9" t="s">
        <v>944</v>
      </c>
      <c r="C91" s="29" t="s">
        <v>327</v>
      </c>
      <c r="D91" s="68">
        <v>0.0100000000000051</v>
      </c>
      <c r="E91" s="9"/>
      <c r="F91" s="9"/>
    </row>
    <row r="92" ht="14.25" spans="1:6">
      <c r="A92" s="9">
        <v>90</v>
      </c>
      <c r="B92" s="9" t="s">
        <v>944</v>
      </c>
      <c r="C92" s="29" t="s">
        <v>329</v>
      </c>
      <c r="D92" s="68">
        <v>0.0100000000000051</v>
      </c>
      <c r="E92" s="9"/>
      <c r="F92" s="9"/>
    </row>
    <row r="93" ht="14.25" spans="1:6">
      <c r="A93" s="9">
        <v>91</v>
      </c>
      <c r="B93" s="9" t="s">
        <v>944</v>
      </c>
      <c r="C93" s="29" t="s">
        <v>1024</v>
      </c>
      <c r="D93" s="68">
        <v>0.0100000000000051</v>
      </c>
      <c r="E93" s="9"/>
      <c r="F93" s="9"/>
    </row>
    <row r="94" ht="14.25" spans="1:6">
      <c r="A94" s="9">
        <v>92</v>
      </c>
      <c r="B94" s="9" t="s">
        <v>944</v>
      </c>
      <c r="C94" s="29" t="s">
        <v>1025</v>
      </c>
      <c r="D94" s="68">
        <v>0.0100000000000193</v>
      </c>
      <c r="E94" s="9"/>
      <c r="F94" s="9"/>
    </row>
    <row r="95" ht="14.25" spans="1:6">
      <c r="A95" s="9">
        <v>93</v>
      </c>
      <c r="B95" s="9" t="s">
        <v>944</v>
      </c>
      <c r="C95" s="29" t="s">
        <v>1026</v>
      </c>
      <c r="D95" s="68">
        <v>0.0100000000000193</v>
      </c>
      <c r="E95" s="9"/>
      <c r="F95" s="9"/>
    </row>
    <row r="96" ht="14.25" spans="1:6">
      <c r="A96" s="9">
        <v>94</v>
      </c>
      <c r="B96" s="9" t="s">
        <v>944</v>
      </c>
      <c r="C96" s="29" t="s">
        <v>1027</v>
      </c>
      <c r="D96" s="68">
        <v>0.0100000000000193</v>
      </c>
      <c r="E96" s="9"/>
      <c r="F96" s="9"/>
    </row>
    <row r="97" ht="14.25" spans="1:6">
      <c r="A97" s="9">
        <v>95</v>
      </c>
      <c r="B97" s="9" t="s">
        <v>944</v>
      </c>
      <c r="C97" s="29" t="s">
        <v>1028</v>
      </c>
      <c r="D97" s="68">
        <v>0.0100000000000193</v>
      </c>
      <c r="E97" s="9"/>
      <c r="F97" s="9"/>
    </row>
    <row r="98" ht="14.25" spans="1:6">
      <c r="A98" s="9">
        <v>96</v>
      </c>
      <c r="B98" s="9" t="s">
        <v>944</v>
      </c>
      <c r="C98" s="29" t="s">
        <v>1029</v>
      </c>
      <c r="D98" s="68">
        <v>0.0100000000000193</v>
      </c>
      <c r="E98" s="9"/>
      <c r="F98" s="9"/>
    </row>
    <row r="99" ht="14.25" spans="1:6">
      <c r="A99" s="9">
        <v>97</v>
      </c>
      <c r="B99" s="9" t="s">
        <v>944</v>
      </c>
      <c r="C99" s="29" t="s">
        <v>1030</v>
      </c>
      <c r="D99" s="68">
        <v>0.0100000000000193</v>
      </c>
      <c r="E99" s="9"/>
      <c r="F99" s="9"/>
    </row>
    <row r="100" ht="14.25" spans="1:6">
      <c r="A100" s="9">
        <v>98</v>
      </c>
      <c r="B100" s="9" t="s">
        <v>944</v>
      </c>
      <c r="C100" s="29" t="s">
        <v>1031</v>
      </c>
      <c r="D100" s="68">
        <v>0.0100000000000193</v>
      </c>
      <c r="E100" s="9"/>
      <c r="F100" s="9"/>
    </row>
    <row r="101" ht="14.25" spans="1:6">
      <c r="A101" s="9">
        <v>99</v>
      </c>
      <c r="B101" s="9" t="s">
        <v>944</v>
      </c>
      <c r="C101" s="29" t="s">
        <v>1032</v>
      </c>
      <c r="D101" s="68">
        <v>0.0100000000000193</v>
      </c>
      <c r="E101" s="9"/>
      <c r="F101" s="9"/>
    </row>
    <row r="102" ht="14.25" spans="1:6">
      <c r="A102" s="9">
        <v>100</v>
      </c>
      <c r="B102" s="9" t="s">
        <v>944</v>
      </c>
      <c r="C102" s="29" t="s">
        <v>1033</v>
      </c>
      <c r="D102" s="68">
        <v>0.0100000000000193</v>
      </c>
      <c r="E102" s="9"/>
      <c r="F102" s="9"/>
    </row>
    <row r="103" ht="14.25" spans="1:6">
      <c r="A103" s="9">
        <v>101</v>
      </c>
      <c r="B103" s="9" t="s">
        <v>944</v>
      </c>
      <c r="C103" s="29" t="s">
        <v>1034</v>
      </c>
      <c r="D103" s="68">
        <v>0.0100000000000193</v>
      </c>
      <c r="E103" s="9"/>
      <c r="F103" s="9"/>
    </row>
    <row r="104" ht="14.25" spans="1:6">
      <c r="A104" s="9">
        <v>102</v>
      </c>
      <c r="B104" s="9" t="s">
        <v>944</v>
      </c>
      <c r="C104" s="29" t="s">
        <v>1035</v>
      </c>
      <c r="D104" s="68">
        <v>0.0100000000000193</v>
      </c>
      <c r="E104" s="9"/>
      <c r="F104" s="9"/>
    </row>
    <row r="105" ht="14.25" spans="1:6">
      <c r="A105" s="9">
        <v>103</v>
      </c>
      <c r="B105" s="9" t="s">
        <v>944</v>
      </c>
      <c r="C105" s="29" t="s">
        <v>1036</v>
      </c>
      <c r="D105" s="68">
        <v>0.00999999999999091</v>
      </c>
      <c r="E105" s="9"/>
      <c r="F105" s="9"/>
    </row>
    <row r="106" ht="14.25" spans="1:6">
      <c r="A106" s="9">
        <v>104</v>
      </c>
      <c r="B106" s="9" t="s">
        <v>944</v>
      </c>
      <c r="C106" s="29" t="s">
        <v>331</v>
      </c>
      <c r="D106" s="68">
        <v>0.0100000000000193</v>
      </c>
      <c r="E106" s="9"/>
      <c r="F106" s="9"/>
    </row>
    <row r="107" ht="14.25" spans="1:6">
      <c r="A107" s="9">
        <v>105</v>
      </c>
      <c r="B107" s="9" t="s">
        <v>944</v>
      </c>
      <c r="C107" s="29" t="s">
        <v>1037</v>
      </c>
      <c r="D107" s="68">
        <v>0.0100000000000193</v>
      </c>
      <c r="E107" s="9"/>
      <c r="F107" s="9"/>
    </row>
    <row r="108" ht="14.25" spans="1:6">
      <c r="A108" s="9">
        <v>106</v>
      </c>
      <c r="B108" s="9" t="s">
        <v>944</v>
      </c>
      <c r="C108" s="29" t="s">
        <v>1038</v>
      </c>
      <c r="D108" s="68">
        <v>0.0100000000000193</v>
      </c>
      <c r="E108" s="9"/>
      <c r="F108" s="9"/>
    </row>
    <row r="109" ht="14.25" spans="1:6">
      <c r="A109" s="9">
        <v>107</v>
      </c>
      <c r="B109" s="9" t="s">
        <v>944</v>
      </c>
      <c r="C109" s="29" t="s">
        <v>1039</v>
      </c>
      <c r="D109" s="68">
        <v>0.0100000000000477</v>
      </c>
      <c r="E109" s="9"/>
      <c r="F109" s="9"/>
    </row>
    <row r="110" ht="14.25" spans="1:6">
      <c r="A110" s="9">
        <v>108</v>
      </c>
      <c r="B110" s="9" t="s">
        <v>944</v>
      </c>
      <c r="C110" s="29" t="s">
        <v>1040</v>
      </c>
      <c r="D110" s="68">
        <v>0.0100000000000477</v>
      </c>
      <c r="E110" s="9"/>
      <c r="F110" s="9"/>
    </row>
    <row r="111" ht="14.25" spans="1:6">
      <c r="A111" s="9">
        <v>109</v>
      </c>
      <c r="B111" s="9" t="s">
        <v>944</v>
      </c>
      <c r="C111" s="29" t="s">
        <v>355</v>
      </c>
      <c r="D111" s="68">
        <v>0.0100000000000477</v>
      </c>
      <c r="E111" s="9"/>
      <c r="F111" s="9"/>
    </row>
    <row r="112" ht="14.25" spans="1:6">
      <c r="A112" s="9">
        <v>110</v>
      </c>
      <c r="B112" s="9" t="s">
        <v>944</v>
      </c>
      <c r="C112" s="29" t="s">
        <v>324</v>
      </c>
      <c r="D112" s="68">
        <v>0.0100000000000477</v>
      </c>
      <c r="E112" s="9"/>
      <c r="F112" s="9"/>
    </row>
    <row r="113" ht="14.25" spans="1:6">
      <c r="A113" s="9">
        <v>111</v>
      </c>
      <c r="B113" s="9" t="s">
        <v>944</v>
      </c>
      <c r="C113" s="29" t="s">
        <v>1041</v>
      </c>
      <c r="D113" s="68">
        <v>0.0100000000001046</v>
      </c>
      <c r="E113" s="9"/>
      <c r="F113" s="9"/>
    </row>
    <row r="114" ht="14.25" spans="1:6">
      <c r="A114" s="9">
        <v>112</v>
      </c>
      <c r="B114" s="9" t="s">
        <v>944</v>
      </c>
      <c r="C114" s="29" t="s">
        <v>1042</v>
      </c>
      <c r="D114" s="68">
        <v>0.199999999999989</v>
      </c>
      <c r="E114" s="9"/>
      <c r="F114" s="9"/>
    </row>
    <row r="115" ht="14.25" spans="1:6">
      <c r="A115" s="9">
        <v>113</v>
      </c>
      <c r="B115" s="9" t="s">
        <v>944</v>
      </c>
      <c r="C115" s="29" t="s">
        <v>1043</v>
      </c>
      <c r="D115" s="68">
        <v>0.199999999999989</v>
      </c>
      <c r="E115" s="9"/>
      <c r="F115" s="9"/>
    </row>
    <row r="116" ht="14.25" spans="1:6">
      <c r="A116" s="9">
        <v>114</v>
      </c>
      <c r="B116" s="9" t="s">
        <v>944</v>
      </c>
      <c r="C116" s="29" t="s">
        <v>1044</v>
      </c>
      <c r="D116" s="68">
        <v>0.239999999999981</v>
      </c>
      <c r="E116" s="9"/>
      <c r="F116" s="9"/>
    </row>
    <row r="117" ht="14.25" spans="1:6">
      <c r="A117" s="9">
        <v>115</v>
      </c>
      <c r="B117" s="9" t="s">
        <v>944</v>
      </c>
      <c r="C117" s="29" t="s">
        <v>1045</v>
      </c>
      <c r="D117" s="68">
        <v>0.239999999999981</v>
      </c>
      <c r="E117" s="9"/>
      <c r="F117" s="9"/>
    </row>
    <row r="118" ht="14.25" spans="1:6">
      <c r="A118" s="9">
        <v>116</v>
      </c>
      <c r="B118" s="9" t="s">
        <v>944</v>
      </c>
      <c r="C118" s="29" t="s">
        <v>404</v>
      </c>
      <c r="D118" s="68">
        <v>0.239999999999981</v>
      </c>
      <c r="E118" s="9"/>
      <c r="F118" s="9"/>
    </row>
    <row r="119" ht="14.25" spans="1:6">
      <c r="A119" s="9">
        <v>117</v>
      </c>
      <c r="B119" s="9" t="s">
        <v>944</v>
      </c>
      <c r="C119" s="29" t="s">
        <v>1046</v>
      </c>
      <c r="D119" s="68">
        <v>0.239999999999981</v>
      </c>
      <c r="E119" s="9"/>
      <c r="F119" s="9"/>
    </row>
    <row r="120" ht="14.25" spans="1:6">
      <c r="A120" s="9">
        <v>118</v>
      </c>
      <c r="B120" s="9" t="s">
        <v>944</v>
      </c>
      <c r="C120" s="29" t="s">
        <v>1047</v>
      </c>
      <c r="D120" s="68">
        <v>0.239999999999981</v>
      </c>
      <c r="E120" s="9"/>
      <c r="F120" s="9"/>
    </row>
    <row r="121" ht="14.25" spans="1:6">
      <c r="A121" s="9">
        <v>119</v>
      </c>
      <c r="B121" s="9" t="s">
        <v>944</v>
      </c>
      <c r="C121" s="29" t="s">
        <v>398</v>
      </c>
      <c r="D121" s="68">
        <v>0.239999999999981</v>
      </c>
      <c r="E121" s="9"/>
      <c r="F121" s="9"/>
    </row>
    <row r="122" ht="14.25" spans="1:6">
      <c r="A122" s="9">
        <v>120</v>
      </c>
      <c r="B122" s="9" t="s">
        <v>944</v>
      </c>
      <c r="C122" s="29" t="s">
        <v>1048</v>
      </c>
      <c r="D122" s="68">
        <v>0.239999999999981</v>
      </c>
      <c r="E122" s="9"/>
      <c r="F122" s="9"/>
    </row>
    <row r="123" ht="14.25" spans="1:6">
      <c r="A123" s="9">
        <v>121</v>
      </c>
      <c r="B123" s="9" t="s">
        <v>944</v>
      </c>
      <c r="C123" s="29" t="s">
        <v>1049</v>
      </c>
      <c r="D123" s="68">
        <v>0.239999999999981</v>
      </c>
      <c r="E123" s="9"/>
      <c r="F123" s="9"/>
    </row>
    <row r="124" ht="14.25" spans="1:6">
      <c r="A124" s="9">
        <v>122</v>
      </c>
      <c r="B124" s="9" t="s">
        <v>944</v>
      </c>
      <c r="C124" s="29" t="s">
        <v>1050</v>
      </c>
      <c r="D124" s="68">
        <v>0.239999999999981</v>
      </c>
      <c r="E124" s="9"/>
      <c r="F124" s="9"/>
    </row>
    <row r="125" ht="14.25" spans="1:6">
      <c r="A125" s="9">
        <v>123</v>
      </c>
      <c r="B125" s="9" t="s">
        <v>944</v>
      </c>
      <c r="C125" s="29" t="s">
        <v>399</v>
      </c>
      <c r="D125" s="68">
        <v>0.239999999999981</v>
      </c>
      <c r="E125" s="9"/>
      <c r="F125" s="9"/>
    </row>
    <row r="126" ht="14.25" spans="1:6">
      <c r="A126" s="9">
        <v>124</v>
      </c>
      <c r="B126" s="9" t="s">
        <v>944</v>
      </c>
      <c r="C126" s="29" t="s">
        <v>1051</v>
      </c>
      <c r="D126" s="68">
        <v>0.239999999999981</v>
      </c>
      <c r="E126" s="9"/>
      <c r="F126" s="9"/>
    </row>
    <row r="127" ht="14.25" spans="1:6">
      <c r="A127" s="9">
        <v>125</v>
      </c>
      <c r="B127" s="9" t="s">
        <v>944</v>
      </c>
      <c r="C127" s="29" t="s">
        <v>1052</v>
      </c>
      <c r="D127" s="68">
        <v>0.239999999999981</v>
      </c>
      <c r="E127" s="9"/>
      <c r="F127" s="9"/>
    </row>
    <row r="128" ht="14.25" spans="1:6">
      <c r="A128" s="9">
        <v>126</v>
      </c>
      <c r="B128" s="9" t="s">
        <v>944</v>
      </c>
      <c r="C128" s="29" t="s">
        <v>1053</v>
      </c>
      <c r="D128" s="68">
        <v>0.239999999999981</v>
      </c>
      <c r="E128" s="9"/>
      <c r="F128" s="9"/>
    </row>
    <row r="129" ht="14.25" spans="1:6">
      <c r="A129" s="9">
        <v>127</v>
      </c>
      <c r="B129" s="9" t="s">
        <v>944</v>
      </c>
      <c r="C129" s="29" t="s">
        <v>1054</v>
      </c>
      <c r="D129" s="68">
        <v>0.239999999999981</v>
      </c>
      <c r="E129" s="9"/>
      <c r="F129" s="9"/>
    </row>
    <row r="130" ht="14.25" spans="1:6">
      <c r="A130" s="9">
        <v>128</v>
      </c>
      <c r="B130" s="9" t="s">
        <v>944</v>
      </c>
      <c r="C130" s="29" t="s">
        <v>1055</v>
      </c>
      <c r="D130" s="68">
        <v>0.240000000000009</v>
      </c>
      <c r="E130" s="9"/>
      <c r="F130" s="9"/>
    </row>
    <row r="131" ht="14.25" spans="1:6">
      <c r="A131" s="9">
        <v>129</v>
      </c>
      <c r="B131" s="9" t="s">
        <v>944</v>
      </c>
      <c r="C131" s="29" t="s">
        <v>402</v>
      </c>
      <c r="D131" s="68">
        <v>0.240000000000009</v>
      </c>
      <c r="E131" s="9"/>
      <c r="F131" s="9"/>
    </row>
    <row r="132" ht="14.25" spans="1:6">
      <c r="A132" s="9">
        <v>130</v>
      </c>
      <c r="B132" s="9" t="s">
        <v>944</v>
      </c>
      <c r="C132" s="29" t="s">
        <v>1056</v>
      </c>
      <c r="D132" s="68">
        <v>0.240000000000009</v>
      </c>
      <c r="E132" s="9"/>
      <c r="F132" s="9"/>
    </row>
    <row r="133" ht="14.25" spans="1:6">
      <c r="A133" s="9">
        <v>131</v>
      </c>
      <c r="B133" s="9" t="s">
        <v>944</v>
      </c>
      <c r="C133" s="29" t="s">
        <v>1057</v>
      </c>
      <c r="D133" s="68">
        <v>0.240000000000009</v>
      </c>
      <c r="E133" s="9"/>
      <c r="F133" s="9"/>
    </row>
    <row r="134" ht="14.25" spans="1:6">
      <c r="A134" s="9">
        <v>132</v>
      </c>
      <c r="B134" s="9" t="s">
        <v>944</v>
      </c>
      <c r="C134" s="29" t="s">
        <v>415</v>
      </c>
      <c r="D134" s="68">
        <v>0.240000000000009</v>
      </c>
      <c r="E134" s="9"/>
      <c r="F134" s="9"/>
    </row>
    <row r="135" ht="14.25" spans="1:6">
      <c r="A135" s="9">
        <v>133</v>
      </c>
      <c r="B135" s="9" t="s">
        <v>944</v>
      </c>
      <c r="C135" s="29" t="s">
        <v>1058</v>
      </c>
      <c r="D135" s="68">
        <v>0.240000000000009</v>
      </c>
      <c r="E135" s="9"/>
      <c r="F135" s="9"/>
    </row>
    <row r="136" ht="24" spans="1:6">
      <c r="A136" s="9">
        <v>134</v>
      </c>
      <c r="B136" s="9" t="s">
        <v>944</v>
      </c>
      <c r="C136" s="29" t="s">
        <v>1059</v>
      </c>
      <c r="D136" s="68">
        <v>38.44</v>
      </c>
      <c r="E136" s="70" t="s">
        <v>946</v>
      </c>
      <c r="F136" s="71" t="s">
        <v>1060</v>
      </c>
    </row>
    <row r="137" ht="24" spans="1:6">
      <c r="A137" s="9">
        <v>135</v>
      </c>
      <c r="B137" s="9" t="s">
        <v>944</v>
      </c>
      <c r="C137" s="29" t="s">
        <v>1061</v>
      </c>
      <c r="D137" s="68">
        <v>241.32</v>
      </c>
      <c r="E137" s="70" t="s">
        <v>946</v>
      </c>
      <c r="F137" s="71" t="s">
        <v>1060</v>
      </c>
    </row>
    <row r="138" ht="24" spans="1:6">
      <c r="A138" s="9">
        <v>136</v>
      </c>
      <c r="B138" s="9" t="s">
        <v>944</v>
      </c>
      <c r="C138" s="29" t="s">
        <v>360</v>
      </c>
      <c r="D138" s="68">
        <v>258.6</v>
      </c>
      <c r="E138" s="70" t="s">
        <v>946</v>
      </c>
      <c r="F138" s="71" t="s">
        <v>1060</v>
      </c>
    </row>
    <row r="139" ht="24" spans="1:6">
      <c r="A139" s="9">
        <v>137</v>
      </c>
      <c r="B139" s="9" t="s">
        <v>944</v>
      </c>
      <c r="C139" s="29" t="s">
        <v>1061</v>
      </c>
      <c r="D139" s="68">
        <v>357.43</v>
      </c>
      <c r="E139" s="70" t="s">
        <v>946</v>
      </c>
      <c r="F139" s="71" t="s">
        <v>1060</v>
      </c>
    </row>
    <row r="140" ht="24" spans="1:6">
      <c r="A140" s="9">
        <v>138</v>
      </c>
      <c r="B140" s="9" t="s">
        <v>944</v>
      </c>
      <c r="C140" s="29" t="s">
        <v>363</v>
      </c>
      <c r="D140" s="68">
        <v>883.23</v>
      </c>
      <c r="E140" s="70" t="s">
        <v>948</v>
      </c>
      <c r="F140" s="71" t="s">
        <v>1060</v>
      </c>
    </row>
    <row r="141" ht="24" spans="1:6">
      <c r="A141" s="9">
        <v>139</v>
      </c>
      <c r="B141" s="9" t="s">
        <v>944</v>
      </c>
      <c r="C141" s="29" t="s">
        <v>360</v>
      </c>
      <c r="D141" s="68">
        <v>1103.72</v>
      </c>
      <c r="E141" s="70" t="s">
        <v>946</v>
      </c>
      <c r="F141" s="71" t="s">
        <v>1060</v>
      </c>
    </row>
    <row r="142" spans="1:6">
      <c r="A142" s="72" t="s">
        <v>1062</v>
      </c>
      <c r="B142" s="72"/>
      <c r="C142" s="73"/>
      <c r="D142" s="12">
        <f>SUM(D3:D141)</f>
        <v>2745.72</v>
      </c>
      <c r="E142" s="12"/>
      <c r="F142" s="12"/>
    </row>
    <row r="143" ht="27" spans="1:6">
      <c r="A143" s="9">
        <v>140</v>
      </c>
      <c r="B143" s="74" t="s">
        <v>1063</v>
      </c>
      <c r="C143" s="75" t="s">
        <v>1064</v>
      </c>
      <c r="D143" s="75">
        <v>108.73</v>
      </c>
      <c r="E143" s="75" t="s">
        <v>1065</v>
      </c>
      <c r="F143" s="76" t="s">
        <v>1066</v>
      </c>
    </row>
    <row r="144" spans="1:6">
      <c r="A144" s="72" t="s">
        <v>1062</v>
      </c>
      <c r="B144" s="72"/>
      <c r="C144" s="73"/>
      <c r="D144" s="12">
        <f>SUM(D143)</f>
        <v>108.73</v>
      </c>
      <c r="E144" s="11"/>
      <c r="F144" s="11"/>
    </row>
    <row r="145" ht="14.25" spans="1:6">
      <c r="A145" s="9">
        <v>141</v>
      </c>
      <c r="B145" s="74" t="s">
        <v>1067</v>
      </c>
      <c r="C145" s="77" t="s">
        <v>1068</v>
      </c>
      <c r="D145" s="77">
        <v>1.205</v>
      </c>
      <c r="E145" s="77" t="s">
        <v>1069</v>
      </c>
      <c r="F145" s="77" t="s">
        <v>1070</v>
      </c>
    </row>
    <row r="146" ht="14.25" spans="1:6">
      <c r="A146" s="9">
        <v>142</v>
      </c>
      <c r="B146" s="74" t="s">
        <v>1067</v>
      </c>
      <c r="C146" s="77" t="s">
        <v>1071</v>
      </c>
      <c r="D146" s="77">
        <v>1.205</v>
      </c>
      <c r="E146" s="77" t="s">
        <v>1072</v>
      </c>
      <c r="F146" s="77" t="s">
        <v>1070</v>
      </c>
    </row>
    <row r="147" spans="1:6">
      <c r="A147" s="78" t="s">
        <v>1062</v>
      </c>
      <c r="B147" s="72"/>
      <c r="C147" s="73"/>
      <c r="D147" s="12">
        <f>SUM(D145:D146)</f>
        <v>2.41</v>
      </c>
      <c r="E147" s="12"/>
      <c r="F147" s="12"/>
    </row>
    <row r="148" ht="14.25" spans="1:6">
      <c r="A148" s="9">
        <v>143</v>
      </c>
      <c r="B148" s="9" t="s">
        <v>1073</v>
      </c>
      <c r="C148" s="79" t="s">
        <v>54</v>
      </c>
      <c r="D148" s="79">
        <v>0.00999999999999091</v>
      </c>
      <c r="E148" s="79" t="s">
        <v>1074</v>
      </c>
      <c r="F148" s="9"/>
    </row>
    <row r="149" ht="14.25" spans="1:6">
      <c r="A149" s="9">
        <v>144</v>
      </c>
      <c r="B149" s="9" t="s">
        <v>1073</v>
      </c>
      <c r="C149" s="79" t="s">
        <v>1075</v>
      </c>
      <c r="D149" s="79">
        <v>0.0100000000000051</v>
      </c>
      <c r="E149" s="79" t="s">
        <v>1076</v>
      </c>
      <c r="F149" s="9"/>
    </row>
    <row r="150" ht="14.25" spans="1:6">
      <c r="A150" s="9">
        <v>145</v>
      </c>
      <c r="B150" s="9" t="s">
        <v>1073</v>
      </c>
      <c r="C150" s="79" t="s">
        <v>1077</v>
      </c>
      <c r="D150" s="79">
        <v>0.0100000000000051</v>
      </c>
      <c r="E150" s="79" t="s">
        <v>1076</v>
      </c>
      <c r="F150" s="9"/>
    </row>
    <row r="151" ht="14.25" spans="1:6">
      <c r="A151" s="9">
        <v>146</v>
      </c>
      <c r="B151" s="9" t="s">
        <v>1073</v>
      </c>
      <c r="C151" s="79" t="s">
        <v>1078</v>
      </c>
      <c r="D151" s="79">
        <v>0.0100000000000051</v>
      </c>
      <c r="E151" s="79" t="s">
        <v>1074</v>
      </c>
      <c r="F151" s="9"/>
    </row>
    <row r="152" ht="14.25" spans="1:6">
      <c r="A152" s="9">
        <v>147</v>
      </c>
      <c r="B152" s="9" t="s">
        <v>1073</v>
      </c>
      <c r="C152" s="79" t="s">
        <v>40</v>
      </c>
      <c r="D152" s="79">
        <v>0.00999999999999091</v>
      </c>
      <c r="E152" s="79" t="s">
        <v>1074</v>
      </c>
      <c r="F152" s="9"/>
    </row>
    <row r="153" ht="14.25" spans="1:6">
      <c r="A153" s="9">
        <v>148</v>
      </c>
      <c r="B153" s="9" t="s">
        <v>1073</v>
      </c>
      <c r="C153" s="79" t="s">
        <v>1079</v>
      </c>
      <c r="D153" s="79">
        <v>0.00999999999999801</v>
      </c>
      <c r="E153" s="79" t="s">
        <v>1074</v>
      </c>
      <c r="F153" s="9"/>
    </row>
    <row r="154" ht="14.25" spans="1:6">
      <c r="A154" s="9">
        <v>149</v>
      </c>
      <c r="B154" s="9" t="s">
        <v>1073</v>
      </c>
      <c r="C154" s="79" t="s">
        <v>1080</v>
      </c>
      <c r="D154" s="79">
        <v>0.0100000000000193</v>
      </c>
      <c r="E154" s="79" t="s">
        <v>1074</v>
      </c>
      <c r="F154" s="9"/>
    </row>
    <row r="155" ht="14.25" spans="1:6">
      <c r="A155" s="9">
        <v>150</v>
      </c>
      <c r="B155" s="9" t="s">
        <v>1073</v>
      </c>
      <c r="C155" s="79" t="s">
        <v>1081</v>
      </c>
      <c r="D155" s="79">
        <v>0.0100000000000051</v>
      </c>
      <c r="E155" s="79" t="s">
        <v>1076</v>
      </c>
      <c r="F155" s="9"/>
    </row>
    <row r="156" ht="14.25" spans="1:6">
      <c r="A156" s="9">
        <v>151</v>
      </c>
      <c r="B156" s="9" t="s">
        <v>1073</v>
      </c>
      <c r="C156" s="79" t="s">
        <v>1082</v>
      </c>
      <c r="D156" s="79">
        <v>0.0100000000000051</v>
      </c>
      <c r="E156" s="79" t="s">
        <v>1074</v>
      </c>
      <c r="F156" s="9"/>
    </row>
    <row r="157" ht="14.25" spans="1:6">
      <c r="A157" s="9">
        <v>152</v>
      </c>
      <c r="B157" s="9" t="s">
        <v>1073</v>
      </c>
      <c r="C157" s="79" t="s">
        <v>1083</v>
      </c>
      <c r="D157" s="79">
        <v>0.0100000000000193</v>
      </c>
      <c r="E157" s="79" t="s">
        <v>1076</v>
      </c>
      <c r="F157" s="9"/>
    </row>
    <row r="158" ht="14.25" spans="1:6">
      <c r="A158" s="9">
        <v>153</v>
      </c>
      <c r="B158" s="9" t="s">
        <v>1073</v>
      </c>
      <c r="C158" s="79" t="s">
        <v>1084</v>
      </c>
      <c r="D158" s="79">
        <v>0.00999999999999091</v>
      </c>
      <c r="E158" s="79" t="s">
        <v>1074</v>
      </c>
      <c r="F158" s="9"/>
    </row>
    <row r="159" ht="14.25" spans="1:6">
      <c r="A159" s="9">
        <v>154</v>
      </c>
      <c r="B159" s="9" t="s">
        <v>1073</v>
      </c>
      <c r="C159" s="79" t="s">
        <v>1085</v>
      </c>
      <c r="D159" s="79">
        <v>0.00999999999999091</v>
      </c>
      <c r="E159" s="79" t="s">
        <v>1074</v>
      </c>
      <c r="F159" s="9"/>
    </row>
    <row r="160" spans="1:6">
      <c r="A160" s="78" t="s">
        <v>1062</v>
      </c>
      <c r="B160" s="72"/>
      <c r="C160" s="73"/>
      <c r="D160" s="12">
        <f>SUM(D148:D159)</f>
        <v>0.120000000000026</v>
      </c>
      <c r="E160" s="12"/>
      <c r="F160" s="12"/>
    </row>
    <row r="161" ht="14.25" spans="1:6">
      <c r="A161" s="9">
        <v>155</v>
      </c>
      <c r="B161" s="80" t="s">
        <v>1086</v>
      </c>
      <c r="C161" s="81" t="s">
        <v>1087</v>
      </c>
      <c r="D161" s="77">
        <v>0.01</v>
      </c>
      <c r="E161" s="9"/>
      <c r="F161" s="9"/>
    </row>
    <row r="162" ht="14.25" spans="1:6">
      <c r="A162" s="9">
        <v>156</v>
      </c>
      <c r="B162" s="80" t="s">
        <v>1086</v>
      </c>
      <c r="C162" s="81" t="s">
        <v>1088</v>
      </c>
      <c r="D162" s="77">
        <v>0.01</v>
      </c>
      <c r="E162" s="9"/>
      <c r="F162" s="9"/>
    </row>
    <row r="163" ht="14.25" spans="1:6">
      <c r="A163" s="9">
        <v>157</v>
      </c>
      <c r="B163" s="80" t="s">
        <v>1086</v>
      </c>
      <c r="C163" s="81" t="s">
        <v>1089</v>
      </c>
      <c r="D163" s="77">
        <v>0.01</v>
      </c>
      <c r="E163" s="9"/>
      <c r="F163" s="9"/>
    </row>
    <row r="164" ht="14.25" spans="1:6">
      <c r="A164" s="9">
        <v>158</v>
      </c>
      <c r="B164" s="80" t="s">
        <v>1086</v>
      </c>
      <c r="C164" s="81" t="s">
        <v>1090</v>
      </c>
      <c r="D164" s="77">
        <v>0.01</v>
      </c>
      <c r="E164" s="9"/>
      <c r="F164" s="9"/>
    </row>
    <row r="165" ht="14.25" spans="1:6">
      <c r="A165" s="9">
        <v>159</v>
      </c>
      <c r="B165" s="80" t="s">
        <v>1086</v>
      </c>
      <c r="C165" s="81" t="s">
        <v>1091</v>
      </c>
      <c r="D165" s="77">
        <v>0.01</v>
      </c>
      <c r="E165" s="9"/>
      <c r="F165" s="9"/>
    </row>
    <row r="166" ht="14.25" spans="1:6">
      <c r="A166" s="9">
        <v>160</v>
      </c>
      <c r="B166" s="80" t="s">
        <v>1086</v>
      </c>
      <c r="C166" s="81" t="s">
        <v>1092</v>
      </c>
      <c r="D166" s="77">
        <v>0.01</v>
      </c>
      <c r="E166" s="9"/>
      <c r="F166" s="9"/>
    </row>
    <row r="167" ht="14.25" spans="1:6">
      <c r="A167" s="9">
        <v>161</v>
      </c>
      <c r="B167" s="80" t="s">
        <v>1086</v>
      </c>
      <c r="C167" s="81" t="s">
        <v>1093</v>
      </c>
      <c r="D167" s="77">
        <v>0.01</v>
      </c>
      <c r="E167" s="9"/>
      <c r="F167" s="9"/>
    </row>
    <row r="168" ht="14.25" spans="1:6">
      <c r="A168" s="9">
        <v>162</v>
      </c>
      <c r="B168" s="80" t="s">
        <v>1086</v>
      </c>
      <c r="C168" s="81" t="s">
        <v>1094</v>
      </c>
      <c r="D168" s="77">
        <v>0.01</v>
      </c>
      <c r="E168" s="9"/>
      <c r="F168" s="9"/>
    </row>
    <row r="169" ht="14.25" spans="1:6">
      <c r="A169" s="9">
        <v>163</v>
      </c>
      <c r="B169" s="80" t="s">
        <v>1086</v>
      </c>
      <c r="C169" s="81" t="s">
        <v>1095</v>
      </c>
      <c r="D169" s="77">
        <v>0.01</v>
      </c>
      <c r="E169" s="9"/>
      <c r="F169" s="9"/>
    </row>
    <row r="170" ht="14.25" spans="1:6">
      <c r="A170" s="9">
        <v>164</v>
      </c>
      <c r="B170" s="80" t="s">
        <v>1086</v>
      </c>
      <c r="C170" s="81" t="s">
        <v>1096</v>
      </c>
      <c r="D170" s="77">
        <v>0.01</v>
      </c>
      <c r="E170" s="9"/>
      <c r="F170" s="9"/>
    </row>
    <row r="171" ht="14.25" spans="1:6">
      <c r="A171" s="9">
        <v>165</v>
      </c>
      <c r="B171" s="80" t="s">
        <v>1086</v>
      </c>
      <c r="C171" s="81" t="s">
        <v>1097</v>
      </c>
      <c r="D171" s="77">
        <v>0.01</v>
      </c>
      <c r="E171" s="9"/>
      <c r="F171" s="9"/>
    </row>
    <row r="172" ht="14.25" spans="1:6">
      <c r="A172" s="9">
        <v>166</v>
      </c>
      <c r="B172" s="80" t="s">
        <v>1086</v>
      </c>
      <c r="C172" s="81" t="s">
        <v>1098</v>
      </c>
      <c r="D172" s="77">
        <v>0.01</v>
      </c>
      <c r="E172" s="9"/>
      <c r="F172" s="9"/>
    </row>
    <row r="173" ht="14.25" spans="1:6">
      <c r="A173" s="9">
        <v>167</v>
      </c>
      <c r="B173" s="80" t="s">
        <v>1086</v>
      </c>
      <c r="C173" s="81" t="s">
        <v>1099</v>
      </c>
      <c r="D173" s="77">
        <v>0.01</v>
      </c>
      <c r="E173" s="9"/>
      <c r="F173" s="9"/>
    </row>
    <row r="174" ht="14.25" spans="1:6">
      <c r="A174" s="9">
        <v>168</v>
      </c>
      <c r="B174" s="80" t="s">
        <v>1086</v>
      </c>
      <c r="C174" s="81" t="s">
        <v>1100</v>
      </c>
      <c r="D174" s="77">
        <v>0.01</v>
      </c>
      <c r="E174" s="9"/>
      <c r="F174" s="9"/>
    </row>
    <row r="175" ht="14.25" spans="1:6">
      <c r="A175" s="9">
        <v>169</v>
      </c>
      <c r="B175" s="80" t="s">
        <v>1086</v>
      </c>
      <c r="C175" s="81" t="s">
        <v>1101</v>
      </c>
      <c r="D175" s="77">
        <v>0.01</v>
      </c>
      <c r="E175" s="9"/>
      <c r="F175" s="9"/>
    </row>
    <row r="176" ht="14.25" spans="1:6">
      <c r="A176" s="9">
        <v>170</v>
      </c>
      <c r="B176" s="80" t="s">
        <v>1086</v>
      </c>
      <c r="C176" s="81" t="s">
        <v>1102</v>
      </c>
      <c r="D176" s="77">
        <v>0.01</v>
      </c>
      <c r="E176" s="9"/>
      <c r="F176" s="9"/>
    </row>
    <row r="177" ht="14.25" spans="1:6">
      <c r="A177" s="9">
        <v>171</v>
      </c>
      <c r="B177" s="80" t="s">
        <v>1086</v>
      </c>
      <c r="C177" s="81" t="s">
        <v>1103</v>
      </c>
      <c r="D177" s="77">
        <v>0.01</v>
      </c>
      <c r="E177" s="9"/>
      <c r="F177" s="9"/>
    </row>
    <row r="178" ht="14.25" spans="1:6">
      <c r="A178" s="9">
        <v>172</v>
      </c>
      <c r="B178" s="80" t="s">
        <v>1086</v>
      </c>
      <c r="C178" s="81" t="s">
        <v>1104</v>
      </c>
      <c r="D178" s="77">
        <v>0.01</v>
      </c>
      <c r="E178" s="9"/>
      <c r="F178" s="9"/>
    </row>
    <row r="179" ht="14.25" spans="1:6">
      <c r="A179" s="9">
        <v>173</v>
      </c>
      <c r="B179" s="80" t="s">
        <v>1086</v>
      </c>
      <c r="C179" s="81" t="s">
        <v>1105</v>
      </c>
      <c r="D179" s="77">
        <v>0.01</v>
      </c>
      <c r="E179" s="9"/>
      <c r="F179" s="9"/>
    </row>
    <row r="180" ht="14.25" spans="1:6">
      <c r="A180" s="9">
        <v>174</v>
      </c>
      <c r="B180" s="80" t="s">
        <v>1086</v>
      </c>
      <c r="C180" s="81" t="s">
        <v>1106</v>
      </c>
      <c r="D180" s="77">
        <v>0.01</v>
      </c>
      <c r="E180" s="9"/>
      <c r="F180" s="9"/>
    </row>
    <row r="181" ht="14.25" spans="1:6">
      <c r="A181" s="9">
        <v>175</v>
      </c>
      <c r="B181" s="80" t="s">
        <v>1086</v>
      </c>
      <c r="C181" s="81" t="s">
        <v>1107</v>
      </c>
      <c r="D181" s="77">
        <v>0.01</v>
      </c>
      <c r="E181" s="9"/>
      <c r="F181" s="9"/>
    </row>
    <row r="182" ht="14.25" spans="1:6">
      <c r="A182" s="9">
        <v>176</v>
      </c>
      <c r="B182" s="80" t="s">
        <v>1086</v>
      </c>
      <c r="C182" s="81" t="s">
        <v>1108</v>
      </c>
      <c r="D182" s="77">
        <v>0.01</v>
      </c>
      <c r="E182" s="9"/>
      <c r="F182" s="9"/>
    </row>
    <row r="183" ht="14.25" spans="1:6">
      <c r="A183" s="9">
        <v>177</v>
      </c>
      <c r="B183" s="80" t="s">
        <v>1086</v>
      </c>
      <c r="C183" s="81" t="s">
        <v>1109</v>
      </c>
      <c r="D183" s="77">
        <v>0.01</v>
      </c>
      <c r="E183" s="9"/>
      <c r="F183" s="9"/>
    </row>
    <row r="184" ht="14.25" spans="1:6">
      <c r="A184" s="9">
        <v>178</v>
      </c>
      <c r="B184" s="80" t="s">
        <v>1086</v>
      </c>
      <c r="C184" s="81" t="s">
        <v>1110</v>
      </c>
      <c r="D184" s="77">
        <v>0.01</v>
      </c>
      <c r="E184" s="9"/>
      <c r="F184" s="9"/>
    </row>
    <row r="185" ht="14.25" spans="1:6">
      <c r="A185" s="9">
        <v>179</v>
      </c>
      <c r="B185" s="80" t="s">
        <v>1086</v>
      </c>
      <c r="C185" s="81" t="s">
        <v>1111</v>
      </c>
      <c r="D185" s="77">
        <v>0.01</v>
      </c>
      <c r="E185" s="9"/>
      <c r="F185" s="9"/>
    </row>
    <row r="186" ht="14.25" spans="1:6">
      <c r="A186" s="9">
        <v>180</v>
      </c>
      <c r="B186" s="80" t="s">
        <v>1086</v>
      </c>
      <c r="C186" s="81" t="s">
        <v>1112</v>
      </c>
      <c r="D186" s="77">
        <v>0.01</v>
      </c>
      <c r="E186" s="9"/>
      <c r="F186" s="9"/>
    </row>
    <row r="187" ht="14.25" spans="1:6">
      <c r="A187" s="9">
        <v>181</v>
      </c>
      <c r="B187" s="80" t="s">
        <v>1086</v>
      </c>
      <c r="C187" s="81" t="s">
        <v>1113</v>
      </c>
      <c r="D187" s="77">
        <v>0.01</v>
      </c>
      <c r="E187" s="9"/>
      <c r="F187" s="9"/>
    </row>
    <row r="188" ht="14.25" spans="1:6">
      <c r="A188" s="9">
        <v>182</v>
      </c>
      <c r="B188" s="80" t="s">
        <v>1086</v>
      </c>
      <c r="C188" s="81" t="s">
        <v>1114</v>
      </c>
      <c r="D188" s="77">
        <v>0.01</v>
      </c>
      <c r="E188" s="9"/>
      <c r="F188" s="9"/>
    </row>
    <row r="189" spans="1:6">
      <c r="A189" s="78" t="s">
        <v>1062</v>
      </c>
      <c r="B189" s="72"/>
      <c r="C189" s="73"/>
      <c r="D189" s="12">
        <f>SUM(D161:D188)</f>
        <v>0.28</v>
      </c>
      <c r="E189" s="12"/>
      <c r="F189" s="12"/>
    </row>
    <row r="190" spans="1:6">
      <c r="A190" s="9">
        <v>183</v>
      </c>
      <c r="B190" s="9" t="s">
        <v>1115</v>
      </c>
      <c r="C190" s="9" t="s">
        <v>1116</v>
      </c>
      <c r="D190" s="75">
        <v>0.01</v>
      </c>
      <c r="E190" s="9"/>
      <c r="F190" s="9"/>
    </row>
    <row r="191" spans="1:6">
      <c r="A191" s="9">
        <v>184</v>
      </c>
      <c r="B191" s="9" t="s">
        <v>1115</v>
      </c>
      <c r="C191" s="9" t="s">
        <v>520</v>
      </c>
      <c r="D191" s="75">
        <v>0.01</v>
      </c>
      <c r="E191" s="9"/>
      <c r="F191" s="9"/>
    </row>
    <row r="192" spans="1:6">
      <c r="A192" s="9">
        <v>185</v>
      </c>
      <c r="B192" s="9" t="s">
        <v>1115</v>
      </c>
      <c r="C192" s="9" t="s">
        <v>1117</v>
      </c>
      <c r="D192" s="75">
        <v>0.01</v>
      </c>
      <c r="E192" s="9"/>
      <c r="F192" s="9"/>
    </row>
    <row r="193" spans="1:6">
      <c r="A193" s="9">
        <v>186</v>
      </c>
      <c r="B193" s="9" t="s">
        <v>1115</v>
      </c>
      <c r="C193" s="9" t="s">
        <v>1118</v>
      </c>
      <c r="D193" s="75">
        <v>0.01</v>
      </c>
      <c r="E193" s="9"/>
      <c r="F193" s="9"/>
    </row>
    <row r="194" spans="1:6">
      <c r="A194" s="9">
        <v>187</v>
      </c>
      <c r="B194" s="9" t="s">
        <v>1115</v>
      </c>
      <c r="C194" s="9" t="s">
        <v>545</v>
      </c>
      <c r="D194" s="75">
        <v>0.01</v>
      </c>
      <c r="E194" s="9"/>
      <c r="F194" s="9"/>
    </row>
    <row r="195" spans="1:6">
      <c r="A195" s="9">
        <v>188</v>
      </c>
      <c r="B195" s="9" t="s">
        <v>1115</v>
      </c>
      <c r="C195" s="9" t="s">
        <v>1119</v>
      </c>
      <c r="D195" s="75">
        <v>0.01</v>
      </c>
      <c r="E195" s="9"/>
      <c r="F195" s="9"/>
    </row>
    <row r="196" spans="1:6">
      <c r="A196" s="9">
        <v>189</v>
      </c>
      <c r="B196" s="9" t="s">
        <v>1115</v>
      </c>
      <c r="C196" s="9" t="s">
        <v>1120</v>
      </c>
      <c r="D196" s="75">
        <v>0.01</v>
      </c>
      <c r="E196" s="9"/>
      <c r="F196" s="9"/>
    </row>
    <row r="197" spans="1:6">
      <c r="A197" s="9">
        <v>190</v>
      </c>
      <c r="B197" s="9" t="s">
        <v>1115</v>
      </c>
      <c r="C197" s="9" t="s">
        <v>1121</v>
      </c>
      <c r="D197" s="75">
        <v>0.01</v>
      </c>
      <c r="E197" s="9"/>
      <c r="F197" s="9"/>
    </row>
    <row r="198" spans="1:6">
      <c r="A198" s="9">
        <v>191</v>
      </c>
      <c r="B198" s="9" t="s">
        <v>1115</v>
      </c>
      <c r="C198" s="9" t="s">
        <v>1122</v>
      </c>
      <c r="D198" s="75">
        <v>0.01</v>
      </c>
      <c r="E198" s="9"/>
      <c r="F198" s="9"/>
    </row>
    <row r="199" spans="1:6">
      <c r="A199" s="9">
        <v>192</v>
      </c>
      <c r="B199" s="9" t="s">
        <v>1115</v>
      </c>
      <c r="C199" s="9" t="s">
        <v>1123</v>
      </c>
      <c r="D199" s="75">
        <v>0.01</v>
      </c>
      <c r="E199" s="9"/>
      <c r="F199" s="9"/>
    </row>
    <row r="200" spans="1:6">
      <c r="A200" s="9">
        <v>193</v>
      </c>
      <c r="B200" s="9" t="s">
        <v>1115</v>
      </c>
      <c r="C200" s="9" t="s">
        <v>1124</v>
      </c>
      <c r="D200" s="75">
        <v>0.01</v>
      </c>
      <c r="E200" s="9"/>
      <c r="F200" s="9"/>
    </row>
    <row r="201" spans="1:6">
      <c r="A201" s="9">
        <v>194</v>
      </c>
      <c r="B201" s="9" t="s">
        <v>1115</v>
      </c>
      <c r="C201" s="9" t="s">
        <v>496</v>
      </c>
      <c r="D201" s="75">
        <v>0.01</v>
      </c>
      <c r="E201" s="9"/>
      <c r="F201" s="9"/>
    </row>
    <row r="202" spans="1:6">
      <c r="A202" s="9">
        <v>195</v>
      </c>
      <c r="B202" s="9" t="s">
        <v>1115</v>
      </c>
      <c r="C202" s="9" t="s">
        <v>1125</v>
      </c>
      <c r="D202" s="75">
        <v>0.01</v>
      </c>
      <c r="E202" s="9"/>
      <c r="F202" s="9"/>
    </row>
    <row r="203" spans="1:6">
      <c r="A203" s="9">
        <v>196</v>
      </c>
      <c r="B203" s="9" t="s">
        <v>1115</v>
      </c>
      <c r="C203" s="9" t="s">
        <v>1126</v>
      </c>
      <c r="D203" s="75">
        <v>0.01</v>
      </c>
      <c r="E203" s="9"/>
      <c r="F203" s="9"/>
    </row>
    <row r="204" spans="1:6">
      <c r="A204" s="9">
        <v>197</v>
      </c>
      <c r="B204" s="9" t="s">
        <v>1115</v>
      </c>
      <c r="C204" s="9" t="s">
        <v>488</v>
      </c>
      <c r="D204" s="75">
        <v>0.01</v>
      </c>
      <c r="E204" s="9"/>
      <c r="F204" s="9"/>
    </row>
    <row r="205" spans="1:6">
      <c r="A205" s="9">
        <v>198</v>
      </c>
      <c r="B205" s="9" t="s">
        <v>1115</v>
      </c>
      <c r="C205" s="9" t="s">
        <v>1127</v>
      </c>
      <c r="D205" s="75">
        <v>0.01</v>
      </c>
      <c r="E205" s="9"/>
      <c r="F205" s="9"/>
    </row>
    <row r="206" spans="1:6">
      <c r="A206" s="9">
        <v>199</v>
      </c>
      <c r="B206" s="9" t="s">
        <v>1115</v>
      </c>
      <c r="C206" s="9" t="s">
        <v>1128</v>
      </c>
      <c r="D206" s="75">
        <v>0.01</v>
      </c>
      <c r="E206" s="9"/>
      <c r="F206" s="9"/>
    </row>
    <row r="207" spans="1:6">
      <c r="A207" s="9">
        <v>200</v>
      </c>
      <c r="B207" s="9" t="s">
        <v>1115</v>
      </c>
      <c r="C207" s="9" t="s">
        <v>535</v>
      </c>
      <c r="D207" s="75">
        <v>0.01</v>
      </c>
      <c r="E207" s="9"/>
      <c r="F207" s="9"/>
    </row>
    <row r="208" spans="1:6">
      <c r="A208" s="9">
        <v>201</v>
      </c>
      <c r="B208" s="9" t="s">
        <v>1115</v>
      </c>
      <c r="C208" s="9" t="s">
        <v>1129</v>
      </c>
      <c r="D208" s="75">
        <v>0.01</v>
      </c>
      <c r="E208" s="9"/>
      <c r="F208" s="9"/>
    </row>
    <row r="209" spans="1:6">
      <c r="A209" s="9">
        <v>202</v>
      </c>
      <c r="B209" s="9" t="s">
        <v>1115</v>
      </c>
      <c r="C209" s="9" t="s">
        <v>524</v>
      </c>
      <c r="D209" s="75">
        <v>0.01</v>
      </c>
      <c r="E209" s="9"/>
      <c r="F209" s="9"/>
    </row>
    <row r="210" spans="1:6">
      <c r="A210" s="9">
        <v>203</v>
      </c>
      <c r="B210" s="9" t="s">
        <v>1115</v>
      </c>
      <c r="C210" s="9" t="s">
        <v>1130</v>
      </c>
      <c r="D210" s="75">
        <v>0.01</v>
      </c>
      <c r="E210" s="9"/>
      <c r="F210" s="9"/>
    </row>
    <row r="211" spans="1:6">
      <c r="A211" s="9">
        <v>204</v>
      </c>
      <c r="B211" s="9" t="s">
        <v>1115</v>
      </c>
      <c r="C211" s="9" t="s">
        <v>553</v>
      </c>
      <c r="D211" s="75">
        <v>0.01</v>
      </c>
      <c r="E211" s="9"/>
      <c r="F211" s="9"/>
    </row>
    <row r="212" spans="1:6">
      <c r="A212" s="9">
        <v>205</v>
      </c>
      <c r="B212" s="9" t="s">
        <v>1115</v>
      </c>
      <c r="C212" s="9" t="s">
        <v>1131</v>
      </c>
      <c r="D212" s="75">
        <v>0.01</v>
      </c>
      <c r="E212" s="9"/>
      <c r="F212" s="9"/>
    </row>
    <row r="213" spans="1:6">
      <c r="A213" s="9">
        <v>206</v>
      </c>
      <c r="B213" s="9" t="s">
        <v>1115</v>
      </c>
      <c r="C213" s="9" t="s">
        <v>1132</v>
      </c>
      <c r="D213" s="75">
        <v>0.01</v>
      </c>
      <c r="E213" s="9"/>
      <c r="F213" s="9"/>
    </row>
    <row r="214" spans="1:6">
      <c r="A214" s="9">
        <v>207</v>
      </c>
      <c r="B214" s="9" t="s">
        <v>1115</v>
      </c>
      <c r="C214" s="9" t="s">
        <v>1133</v>
      </c>
      <c r="D214" s="75">
        <v>0.01</v>
      </c>
      <c r="E214" s="9"/>
      <c r="F214" s="9"/>
    </row>
    <row r="215" spans="1:6">
      <c r="A215" s="9">
        <v>208</v>
      </c>
      <c r="B215" s="9" t="s">
        <v>1115</v>
      </c>
      <c r="C215" s="9" t="s">
        <v>1134</v>
      </c>
      <c r="D215" s="75">
        <v>0.01</v>
      </c>
      <c r="E215" s="9"/>
      <c r="F215" s="9"/>
    </row>
    <row r="216" spans="1:6">
      <c r="A216" s="9">
        <v>209</v>
      </c>
      <c r="B216" s="9" t="s">
        <v>1115</v>
      </c>
      <c r="C216" s="9" t="s">
        <v>1135</v>
      </c>
      <c r="D216" s="75">
        <v>0.01</v>
      </c>
      <c r="E216" s="9"/>
      <c r="F216" s="9"/>
    </row>
    <row r="217" spans="1:6">
      <c r="A217" s="9">
        <v>210</v>
      </c>
      <c r="B217" s="9" t="s">
        <v>1115</v>
      </c>
      <c r="C217" s="9" t="s">
        <v>1136</v>
      </c>
      <c r="D217" s="75">
        <v>0.01</v>
      </c>
      <c r="E217" s="9"/>
      <c r="F217" s="9"/>
    </row>
    <row r="218" spans="1:6">
      <c r="A218" s="9">
        <v>211</v>
      </c>
      <c r="B218" s="9" t="s">
        <v>1115</v>
      </c>
      <c r="C218" s="9" t="s">
        <v>1137</v>
      </c>
      <c r="D218" s="75">
        <v>0.01</v>
      </c>
      <c r="E218" s="9"/>
      <c r="F218" s="9"/>
    </row>
    <row r="219" spans="1:6">
      <c r="A219" s="9">
        <v>212</v>
      </c>
      <c r="B219" s="9" t="s">
        <v>1115</v>
      </c>
      <c r="C219" s="9" t="s">
        <v>1138</v>
      </c>
      <c r="D219" s="75">
        <v>0.01</v>
      </c>
      <c r="E219" s="9"/>
      <c r="F219" s="9"/>
    </row>
    <row r="220" spans="1:6">
      <c r="A220" s="9">
        <v>213</v>
      </c>
      <c r="B220" s="9" t="s">
        <v>1115</v>
      </c>
      <c r="C220" s="9" t="s">
        <v>440</v>
      </c>
      <c r="D220" s="75">
        <v>0.01</v>
      </c>
      <c r="E220" s="9"/>
      <c r="F220" s="9"/>
    </row>
    <row r="221" spans="1:6">
      <c r="A221" s="9">
        <v>214</v>
      </c>
      <c r="B221" s="9" t="s">
        <v>1115</v>
      </c>
      <c r="C221" s="9" t="s">
        <v>1139</v>
      </c>
      <c r="D221" s="75">
        <v>0.01</v>
      </c>
      <c r="E221" s="9"/>
      <c r="F221" s="9"/>
    </row>
    <row r="222" spans="1:6">
      <c r="A222" s="9">
        <v>215</v>
      </c>
      <c r="B222" s="9" t="s">
        <v>1115</v>
      </c>
      <c r="C222" s="9" t="s">
        <v>1140</v>
      </c>
      <c r="D222" s="75">
        <v>0.01</v>
      </c>
      <c r="E222" s="9"/>
      <c r="F222" s="9"/>
    </row>
    <row r="223" spans="1:6">
      <c r="A223" s="9">
        <v>216</v>
      </c>
      <c r="B223" s="9" t="s">
        <v>1115</v>
      </c>
      <c r="C223" s="9" t="s">
        <v>511</v>
      </c>
      <c r="D223" s="75">
        <v>0.01</v>
      </c>
      <c r="E223" s="9"/>
      <c r="F223" s="9"/>
    </row>
    <row r="224" spans="1:6">
      <c r="A224" s="9">
        <v>217</v>
      </c>
      <c r="B224" s="9" t="s">
        <v>1115</v>
      </c>
      <c r="C224" s="9" t="s">
        <v>1141</v>
      </c>
      <c r="D224" s="75">
        <v>0.01</v>
      </c>
      <c r="E224" s="9"/>
      <c r="F224" s="9"/>
    </row>
    <row r="225" spans="1:6">
      <c r="A225" s="9">
        <v>218</v>
      </c>
      <c r="B225" s="9" t="s">
        <v>1115</v>
      </c>
      <c r="C225" s="9" t="s">
        <v>1142</v>
      </c>
      <c r="D225" s="75">
        <v>0.01</v>
      </c>
      <c r="E225" s="9"/>
      <c r="F225" s="9"/>
    </row>
    <row r="226" spans="1:6">
      <c r="A226" s="9">
        <v>219</v>
      </c>
      <c r="B226" s="9" t="s">
        <v>1115</v>
      </c>
      <c r="C226" s="9" t="s">
        <v>537</v>
      </c>
      <c r="D226" s="75">
        <v>0.01</v>
      </c>
      <c r="E226" s="9"/>
      <c r="F226" s="9"/>
    </row>
    <row r="227" spans="1:6">
      <c r="A227" s="9">
        <v>220</v>
      </c>
      <c r="B227" s="9" t="s">
        <v>1115</v>
      </c>
      <c r="C227" s="9" t="s">
        <v>1143</v>
      </c>
      <c r="D227" s="75">
        <v>0.01</v>
      </c>
      <c r="E227" s="9"/>
      <c r="F227" s="9"/>
    </row>
    <row r="228" spans="1:6">
      <c r="A228" s="78" t="s">
        <v>1062</v>
      </c>
      <c r="B228" s="72"/>
      <c r="C228" s="73"/>
      <c r="D228" s="12">
        <f>SUM(D190:D227)</f>
        <v>0.38</v>
      </c>
      <c r="E228" s="12"/>
      <c r="F228" s="12"/>
    </row>
    <row r="229" ht="14.25" spans="1:6">
      <c r="A229" s="82">
        <v>221</v>
      </c>
      <c r="B229" s="82" t="s">
        <v>1144</v>
      </c>
      <c r="C229" s="14" t="s">
        <v>1145</v>
      </c>
      <c r="D229" s="83">
        <v>0.01</v>
      </c>
      <c r="E229" s="84"/>
      <c r="F229" s="84"/>
    </row>
    <row r="230" ht="14.25" spans="1:6">
      <c r="A230" s="82">
        <v>222</v>
      </c>
      <c r="B230" s="82" t="s">
        <v>1144</v>
      </c>
      <c r="C230" s="14" t="s">
        <v>38</v>
      </c>
      <c r="D230" s="83">
        <v>0.01</v>
      </c>
      <c r="E230" s="9"/>
      <c r="F230" s="9"/>
    </row>
    <row r="231" ht="14.25" spans="1:6">
      <c r="A231" s="82">
        <v>223</v>
      </c>
      <c r="B231" s="82" t="s">
        <v>1144</v>
      </c>
      <c r="C231" s="14" t="s">
        <v>1146</v>
      </c>
      <c r="D231" s="83">
        <v>0.01</v>
      </c>
      <c r="E231" s="9"/>
      <c r="F231" s="9"/>
    </row>
    <row r="232" ht="14.25" spans="1:6">
      <c r="A232" s="82">
        <v>224</v>
      </c>
      <c r="B232" s="82" t="s">
        <v>1144</v>
      </c>
      <c r="C232" s="14" t="s">
        <v>1147</v>
      </c>
      <c r="D232" s="83">
        <v>0.01</v>
      </c>
      <c r="E232" s="9"/>
      <c r="F232" s="9"/>
    </row>
    <row r="233" ht="14.25" spans="1:6">
      <c r="A233" s="82">
        <v>225</v>
      </c>
      <c r="B233" s="82" t="s">
        <v>1144</v>
      </c>
      <c r="C233" s="14" t="s">
        <v>1148</v>
      </c>
      <c r="D233" s="83">
        <v>0.01</v>
      </c>
      <c r="E233" s="9"/>
      <c r="F233" s="9"/>
    </row>
    <row r="234" ht="14.25" spans="1:6">
      <c r="A234" s="82">
        <v>226</v>
      </c>
      <c r="B234" s="82" t="s">
        <v>1144</v>
      </c>
      <c r="C234" s="14" t="s">
        <v>1149</v>
      </c>
      <c r="D234" s="83">
        <v>0.01</v>
      </c>
      <c r="E234" s="9"/>
      <c r="F234" s="9"/>
    </row>
    <row r="235" ht="14.25" spans="1:6">
      <c r="A235" s="82">
        <v>227</v>
      </c>
      <c r="B235" s="82" t="s">
        <v>1144</v>
      </c>
      <c r="C235" s="14" t="s">
        <v>1150</v>
      </c>
      <c r="D235" s="83">
        <v>0.01</v>
      </c>
      <c r="E235" s="9"/>
      <c r="F235" s="9"/>
    </row>
    <row r="236" ht="14.25" spans="1:6">
      <c r="A236" s="82">
        <v>228</v>
      </c>
      <c r="B236" s="82" t="s">
        <v>1144</v>
      </c>
      <c r="C236" s="14" t="s">
        <v>1151</v>
      </c>
      <c r="D236" s="83">
        <v>0.01</v>
      </c>
      <c r="E236" s="9"/>
      <c r="F236" s="9"/>
    </row>
    <row r="237" ht="14.25" spans="1:6">
      <c r="A237" s="82">
        <v>229</v>
      </c>
      <c r="B237" s="82" t="s">
        <v>1144</v>
      </c>
      <c r="C237" s="14" t="s">
        <v>1152</v>
      </c>
      <c r="D237" s="83">
        <v>0.01</v>
      </c>
      <c r="E237" s="9"/>
      <c r="F237" s="9"/>
    </row>
    <row r="238" spans="1:6">
      <c r="A238" s="12" t="s">
        <v>1062</v>
      </c>
      <c r="B238" s="12"/>
      <c r="C238" s="12"/>
      <c r="D238" s="85">
        <f>SUM(D229:D237)</f>
        <v>0.09</v>
      </c>
      <c r="E238" s="11"/>
      <c r="F238" s="11"/>
    </row>
    <row r="239" spans="1:4">
      <c r="A239" s="65">
        <v>230</v>
      </c>
      <c r="B239" s="86" t="s">
        <v>1153</v>
      </c>
      <c r="C239" s="87" t="s">
        <v>1154</v>
      </c>
      <c r="D239" s="87">
        <v>0.0100000000000193</v>
      </c>
    </row>
    <row r="240" spans="1:4">
      <c r="A240" s="65">
        <v>231</v>
      </c>
      <c r="B240" s="86" t="s">
        <v>1153</v>
      </c>
      <c r="C240" s="87" t="s">
        <v>1155</v>
      </c>
      <c r="D240" s="87">
        <v>0.0100000000000193</v>
      </c>
    </row>
    <row r="241" spans="1:4">
      <c r="A241" s="65">
        <v>232</v>
      </c>
      <c r="B241" s="86" t="s">
        <v>1153</v>
      </c>
      <c r="C241" s="87" t="s">
        <v>1156</v>
      </c>
      <c r="D241" s="87">
        <v>0.00999999999999091</v>
      </c>
    </row>
    <row r="242" spans="1:4">
      <c r="A242" s="65">
        <v>233</v>
      </c>
      <c r="B242" s="86" t="s">
        <v>1153</v>
      </c>
      <c r="C242" s="87" t="s">
        <v>1157</v>
      </c>
      <c r="D242" s="87">
        <v>0.0100000000000193</v>
      </c>
    </row>
    <row r="243" spans="1:4">
      <c r="A243" s="65">
        <v>234</v>
      </c>
      <c r="B243" s="86" t="s">
        <v>1153</v>
      </c>
      <c r="C243" s="87" t="s">
        <v>1158</v>
      </c>
      <c r="D243" s="87">
        <v>0.00999999999999091</v>
      </c>
    </row>
    <row r="244" spans="1:4">
      <c r="A244" s="65">
        <v>235</v>
      </c>
      <c r="B244" s="86" t="s">
        <v>1153</v>
      </c>
      <c r="C244" s="87" t="s">
        <v>1159</v>
      </c>
      <c r="D244" s="87">
        <v>0.0100000000000193</v>
      </c>
    </row>
    <row r="245" spans="1:4">
      <c r="A245" s="65">
        <v>236</v>
      </c>
      <c r="B245" s="86" t="s">
        <v>1153</v>
      </c>
      <c r="C245" s="87" t="s">
        <v>1160</v>
      </c>
      <c r="D245" s="87">
        <v>0.00999999999999091</v>
      </c>
    </row>
    <row r="246" spans="1:4">
      <c r="A246" s="65">
        <v>237</v>
      </c>
      <c r="B246" s="86" t="s">
        <v>1153</v>
      </c>
      <c r="C246" s="87" t="s">
        <v>1161</v>
      </c>
      <c r="D246" s="87">
        <v>0.00999999999999091</v>
      </c>
    </row>
    <row r="247" spans="1:4">
      <c r="A247" s="65">
        <v>238</v>
      </c>
      <c r="B247" s="86" t="s">
        <v>1153</v>
      </c>
      <c r="C247" s="87" t="s">
        <v>1162</v>
      </c>
      <c r="D247" s="87">
        <v>0.0100000000000193</v>
      </c>
    </row>
    <row r="248" spans="1:4">
      <c r="A248" s="65">
        <v>239</v>
      </c>
      <c r="B248" s="86" t="s">
        <v>1153</v>
      </c>
      <c r="C248" s="87" t="s">
        <v>1163</v>
      </c>
      <c r="D248" s="87">
        <v>0.0100000000000193</v>
      </c>
    </row>
    <row r="249" spans="1:4">
      <c r="A249" s="65">
        <v>240</v>
      </c>
      <c r="B249" s="86" t="s">
        <v>1153</v>
      </c>
      <c r="C249" s="87" t="s">
        <v>1164</v>
      </c>
      <c r="D249" s="87">
        <v>0.0100000000000193</v>
      </c>
    </row>
    <row r="250" spans="1:4">
      <c r="A250" s="65">
        <v>241</v>
      </c>
      <c r="B250" s="86" t="s">
        <v>1153</v>
      </c>
      <c r="C250" s="87" t="s">
        <v>1165</v>
      </c>
      <c r="D250" s="87">
        <v>0.0100000000000193</v>
      </c>
    </row>
    <row r="251" spans="1:4">
      <c r="A251" s="65">
        <v>242</v>
      </c>
      <c r="B251" s="86" t="s">
        <v>1153</v>
      </c>
      <c r="C251" s="87" t="s">
        <v>1166</v>
      </c>
      <c r="D251" s="87">
        <v>0.00999999999999091</v>
      </c>
    </row>
    <row r="252" spans="1:4">
      <c r="A252" s="65">
        <v>243</v>
      </c>
      <c r="B252" s="86" t="s">
        <v>1153</v>
      </c>
      <c r="C252" s="87" t="s">
        <v>1167</v>
      </c>
      <c r="D252" s="87">
        <v>0.00999999999999091</v>
      </c>
    </row>
    <row r="253" spans="1:4">
      <c r="A253" s="65">
        <v>244</v>
      </c>
      <c r="B253" s="86" t="s">
        <v>1153</v>
      </c>
      <c r="C253" s="87" t="s">
        <v>1168</v>
      </c>
      <c r="D253" s="87">
        <v>0.0100000000000193</v>
      </c>
    </row>
    <row r="254" spans="1:4">
      <c r="A254" s="65">
        <v>245</v>
      </c>
      <c r="B254" s="86" t="s">
        <v>1153</v>
      </c>
      <c r="C254" s="87" t="s">
        <v>1169</v>
      </c>
      <c r="D254" s="87">
        <v>0.0100000000000193</v>
      </c>
    </row>
    <row r="255" spans="1:4">
      <c r="A255" s="65">
        <v>246</v>
      </c>
      <c r="B255" s="86" t="s">
        <v>1153</v>
      </c>
      <c r="C255" s="87" t="s">
        <v>1170</v>
      </c>
      <c r="D255" s="87">
        <v>0.00999999999999091</v>
      </c>
    </row>
    <row r="256" spans="1:4">
      <c r="A256" s="65">
        <v>247</v>
      </c>
      <c r="B256" s="86" t="s">
        <v>1153</v>
      </c>
      <c r="C256" s="87" t="s">
        <v>1171</v>
      </c>
      <c r="D256" s="87">
        <v>0.0100000000000193</v>
      </c>
    </row>
    <row r="257" spans="1:4">
      <c r="A257" s="65">
        <v>248</v>
      </c>
      <c r="B257" s="86" t="s">
        <v>1153</v>
      </c>
      <c r="C257" s="87" t="s">
        <v>1172</v>
      </c>
      <c r="D257" s="87">
        <v>0.0100000000000193</v>
      </c>
    </row>
    <row r="258" spans="1:4">
      <c r="A258" s="65">
        <v>249</v>
      </c>
      <c r="B258" s="86" t="s">
        <v>1153</v>
      </c>
      <c r="C258" s="87" t="s">
        <v>1173</v>
      </c>
      <c r="D258" s="87">
        <v>0.0100000000000193</v>
      </c>
    </row>
    <row r="259" spans="1:4">
      <c r="A259" s="65">
        <v>250</v>
      </c>
      <c r="B259" s="86" t="s">
        <v>1153</v>
      </c>
      <c r="C259" s="87" t="s">
        <v>1174</v>
      </c>
      <c r="D259" s="87">
        <v>0.0100000000000193</v>
      </c>
    </row>
    <row r="260" spans="1:4">
      <c r="A260" s="65">
        <v>251</v>
      </c>
      <c r="B260" s="86" t="s">
        <v>1153</v>
      </c>
      <c r="C260" s="87" t="s">
        <v>1175</v>
      </c>
      <c r="D260" s="87">
        <v>0.00999999999999091</v>
      </c>
    </row>
    <row r="261" spans="1:4">
      <c r="A261" s="65">
        <v>252</v>
      </c>
      <c r="B261" s="86" t="s">
        <v>1153</v>
      </c>
      <c r="C261" s="87" t="s">
        <v>1176</v>
      </c>
      <c r="D261" s="87">
        <v>0.00999999999999091</v>
      </c>
    </row>
    <row r="262" spans="1:4">
      <c r="A262" s="65">
        <v>253</v>
      </c>
      <c r="B262" s="86" t="s">
        <v>1153</v>
      </c>
      <c r="C262" s="87" t="s">
        <v>1177</v>
      </c>
      <c r="D262" s="87">
        <v>0.00999999999999091</v>
      </c>
    </row>
    <row r="263" spans="1:4">
      <c r="A263" s="65">
        <v>254</v>
      </c>
      <c r="B263" s="86" t="s">
        <v>1153</v>
      </c>
      <c r="C263" s="87" t="s">
        <v>1178</v>
      </c>
      <c r="D263" s="87">
        <v>0.00999999999999091</v>
      </c>
    </row>
    <row r="264" spans="1:4">
      <c r="A264" s="65">
        <v>255</v>
      </c>
      <c r="B264" s="86" t="s">
        <v>1153</v>
      </c>
      <c r="C264" s="87" t="s">
        <v>1179</v>
      </c>
      <c r="D264" s="87">
        <v>0.00999999999999091</v>
      </c>
    </row>
    <row r="265" spans="1:4">
      <c r="A265" s="65">
        <v>256</v>
      </c>
      <c r="B265" s="86" t="s">
        <v>1153</v>
      </c>
      <c r="C265" s="87" t="s">
        <v>1180</v>
      </c>
      <c r="D265" s="87">
        <v>0.00999999999999091</v>
      </c>
    </row>
    <row r="266" spans="1:4">
      <c r="A266" s="65">
        <v>257</v>
      </c>
      <c r="B266" s="86" t="s">
        <v>1153</v>
      </c>
      <c r="C266" s="87" t="s">
        <v>1181</v>
      </c>
      <c r="D266" s="87">
        <v>0.00999999999999091</v>
      </c>
    </row>
    <row r="267" spans="1:4">
      <c r="A267" s="65">
        <v>258</v>
      </c>
      <c r="B267" s="86" t="s">
        <v>1153</v>
      </c>
      <c r="C267" s="87" t="s">
        <v>1182</v>
      </c>
      <c r="D267" s="87">
        <v>0.00999999999999091</v>
      </c>
    </row>
    <row r="268" spans="1:4">
      <c r="A268" s="65">
        <v>259</v>
      </c>
      <c r="B268" s="86" t="s">
        <v>1153</v>
      </c>
      <c r="C268" s="87" t="s">
        <v>1183</v>
      </c>
      <c r="D268" s="87">
        <v>0.00999999999999091</v>
      </c>
    </row>
    <row r="269" spans="1:4">
      <c r="A269" s="65">
        <v>260</v>
      </c>
      <c r="B269" s="86" t="s">
        <v>1153</v>
      </c>
      <c r="C269" s="87" t="s">
        <v>1184</v>
      </c>
      <c r="D269" s="87">
        <v>0.00999999999999091</v>
      </c>
    </row>
    <row r="270" spans="1:4">
      <c r="A270" s="65">
        <v>261</v>
      </c>
      <c r="B270" s="86" t="s">
        <v>1153</v>
      </c>
      <c r="C270" s="87" t="s">
        <v>1185</v>
      </c>
      <c r="D270" s="87">
        <v>0.00999999999999091</v>
      </c>
    </row>
    <row r="271" spans="1:4">
      <c r="A271" s="65">
        <v>262</v>
      </c>
      <c r="B271" s="86" t="s">
        <v>1153</v>
      </c>
      <c r="C271" s="87" t="s">
        <v>1186</v>
      </c>
      <c r="D271" s="87">
        <v>0.0100000000000193</v>
      </c>
    </row>
    <row r="272" spans="1:4">
      <c r="A272" s="65">
        <v>263</v>
      </c>
      <c r="B272" s="86" t="s">
        <v>1153</v>
      </c>
      <c r="C272" s="87" t="s">
        <v>1187</v>
      </c>
      <c r="D272" s="87">
        <v>0.00999999999999091</v>
      </c>
    </row>
    <row r="273" spans="1:4">
      <c r="A273" s="65">
        <v>264</v>
      </c>
      <c r="B273" s="86" t="s">
        <v>1153</v>
      </c>
      <c r="C273" s="87" t="s">
        <v>1188</v>
      </c>
      <c r="D273" s="87">
        <v>0.00999999999999091</v>
      </c>
    </row>
    <row r="274" spans="1:4">
      <c r="A274" s="65">
        <v>265</v>
      </c>
      <c r="B274" s="86" t="s">
        <v>1153</v>
      </c>
      <c r="C274" s="87" t="s">
        <v>1189</v>
      </c>
      <c r="D274" s="87">
        <v>0.0100000000000193</v>
      </c>
    </row>
    <row r="275" spans="1:4">
      <c r="A275" s="65">
        <v>266</v>
      </c>
      <c r="B275" s="86" t="s">
        <v>1153</v>
      </c>
      <c r="C275" s="87" t="s">
        <v>1190</v>
      </c>
      <c r="D275" s="87">
        <v>0.00999999999999091</v>
      </c>
    </row>
    <row r="276" spans="1:4">
      <c r="A276" s="65">
        <v>267</v>
      </c>
      <c r="B276" s="86" t="s">
        <v>1153</v>
      </c>
      <c r="C276" s="87" t="s">
        <v>1191</v>
      </c>
      <c r="D276" s="87">
        <v>0.00999999999999091</v>
      </c>
    </row>
    <row r="277" spans="1:4">
      <c r="A277" s="65">
        <v>268</v>
      </c>
      <c r="B277" s="86" t="s">
        <v>1153</v>
      </c>
      <c r="C277" s="87" t="s">
        <v>1192</v>
      </c>
      <c r="D277" s="87">
        <v>0.00999999999999091</v>
      </c>
    </row>
    <row r="278" spans="1:4">
      <c r="A278" s="65">
        <v>269</v>
      </c>
      <c r="B278" s="86" t="s">
        <v>1153</v>
      </c>
      <c r="C278" s="87" t="s">
        <v>1193</v>
      </c>
      <c r="D278" s="87">
        <v>0.00999999999999091</v>
      </c>
    </row>
    <row r="279" spans="1:4">
      <c r="A279" s="65">
        <v>270</v>
      </c>
      <c r="B279" s="86" t="s">
        <v>1153</v>
      </c>
      <c r="C279" s="87" t="s">
        <v>1194</v>
      </c>
      <c r="D279" s="87">
        <v>0.00999999999999091</v>
      </c>
    </row>
    <row r="280" spans="1:4">
      <c r="A280" s="65">
        <v>271</v>
      </c>
      <c r="B280" s="86" t="s">
        <v>1153</v>
      </c>
      <c r="C280" s="87" t="s">
        <v>1195</v>
      </c>
      <c r="D280" s="87">
        <v>0.00999999999999091</v>
      </c>
    </row>
    <row r="281" spans="1:4">
      <c r="A281" s="65">
        <v>272</v>
      </c>
      <c r="B281" s="86" t="s">
        <v>1153</v>
      </c>
      <c r="C281" s="87" t="s">
        <v>1196</v>
      </c>
      <c r="D281" s="87">
        <v>0.00999999999999091</v>
      </c>
    </row>
    <row r="282" spans="1:4">
      <c r="A282" s="65">
        <v>273</v>
      </c>
      <c r="B282" s="86" t="s">
        <v>1153</v>
      </c>
      <c r="C282" s="87" t="s">
        <v>1197</v>
      </c>
      <c r="D282" s="87">
        <v>0.0100000000000193</v>
      </c>
    </row>
    <row r="283" spans="1:4">
      <c r="A283" s="65">
        <v>274</v>
      </c>
      <c r="B283" s="86" t="s">
        <v>1153</v>
      </c>
      <c r="C283" s="87" t="s">
        <v>1198</v>
      </c>
      <c r="D283" s="87">
        <v>0.00999999999999091</v>
      </c>
    </row>
    <row r="284" spans="1:4">
      <c r="A284" s="65">
        <v>275</v>
      </c>
      <c r="B284" s="86" t="s">
        <v>1153</v>
      </c>
      <c r="C284" s="87" t="s">
        <v>1199</v>
      </c>
      <c r="D284" s="87">
        <v>0.00999999999999091</v>
      </c>
    </row>
    <row r="285" spans="1:4">
      <c r="A285" s="65">
        <v>276</v>
      </c>
      <c r="B285" s="86" t="s">
        <v>1153</v>
      </c>
      <c r="C285" s="87" t="s">
        <v>1200</v>
      </c>
      <c r="D285" s="87">
        <v>0.00999999999999091</v>
      </c>
    </row>
    <row r="286" spans="1:4">
      <c r="A286" s="65">
        <v>277</v>
      </c>
      <c r="B286" s="86" t="s">
        <v>1153</v>
      </c>
      <c r="C286" s="87" t="s">
        <v>1201</v>
      </c>
      <c r="D286" s="87">
        <v>0.00999999999999091</v>
      </c>
    </row>
    <row r="287" spans="1:4">
      <c r="A287" s="65">
        <v>278</v>
      </c>
      <c r="B287" s="86" t="s">
        <v>1153</v>
      </c>
      <c r="C287" s="87" t="s">
        <v>1202</v>
      </c>
      <c r="D287" s="87">
        <v>0.00999999999999091</v>
      </c>
    </row>
    <row r="288" spans="1:4">
      <c r="A288" s="65">
        <v>279</v>
      </c>
      <c r="B288" s="86" t="s">
        <v>1153</v>
      </c>
      <c r="C288" s="87" t="s">
        <v>1203</v>
      </c>
      <c r="D288" s="87">
        <v>0.00999999999999091</v>
      </c>
    </row>
    <row r="289" spans="1:4">
      <c r="A289" s="65">
        <v>280</v>
      </c>
      <c r="B289" s="86" t="s">
        <v>1153</v>
      </c>
      <c r="C289" s="87" t="s">
        <v>1204</v>
      </c>
      <c r="D289" s="87">
        <v>0.00999999999999091</v>
      </c>
    </row>
    <row r="290" spans="1:4">
      <c r="A290" s="65">
        <v>281</v>
      </c>
      <c r="B290" s="86" t="s">
        <v>1153</v>
      </c>
      <c r="C290" s="87" t="s">
        <v>1205</v>
      </c>
      <c r="D290" s="87">
        <v>0.00999999999999091</v>
      </c>
    </row>
    <row r="291" spans="1:4">
      <c r="A291" s="65">
        <v>282</v>
      </c>
      <c r="B291" s="86" t="s">
        <v>1153</v>
      </c>
      <c r="C291" s="87" t="s">
        <v>1206</v>
      </c>
      <c r="D291" s="87">
        <v>0.00999999999999091</v>
      </c>
    </row>
    <row r="292" spans="1:4">
      <c r="A292" s="65">
        <v>283</v>
      </c>
      <c r="B292" s="86" t="s">
        <v>1153</v>
      </c>
      <c r="C292" s="87" t="s">
        <v>1207</v>
      </c>
      <c r="D292" s="87">
        <v>0.00999999999999091</v>
      </c>
    </row>
    <row r="293" spans="1:4">
      <c r="A293" s="65">
        <v>284</v>
      </c>
      <c r="B293" s="86" t="s">
        <v>1153</v>
      </c>
      <c r="C293" s="87" t="s">
        <v>1208</v>
      </c>
      <c r="D293" s="87">
        <v>0.00999999999999091</v>
      </c>
    </row>
    <row r="294" spans="1:4">
      <c r="A294" s="65">
        <v>285</v>
      </c>
      <c r="B294" s="86" t="s">
        <v>1153</v>
      </c>
      <c r="C294" s="87" t="s">
        <v>1209</v>
      </c>
      <c r="D294" s="87">
        <v>0.00999999999999091</v>
      </c>
    </row>
    <row r="295" spans="1:4">
      <c r="A295" s="65">
        <v>286</v>
      </c>
      <c r="B295" s="86" t="s">
        <v>1153</v>
      </c>
      <c r="C295" s="87" t="s">
        <v>1210</v>
      </c>
      <c r="D295" s="87">
        <v>0.00999999999999091</v>
      </c>
    </row>
    <row r="296" spans="1:4">
      <c r="A296" s="65">
        <v>287</v>
      </c>
      <c r="B296" s="86" t="s">
        <v>1153</v>
      </c>
      <c r="C296" s="87" t="s">
        <v>1211</v>
      </c>
      <c r="D296" s="87">
        <v>0.00999999999999091</v>
      </c>
    </row>
    <row r="297" spans="1:4">
      <c r="A297" s="65">
        <v>288</v>
      </c>
      <c r="B297" s="86" t="s">
        <v>1153</v>
      </c>
      <c r="C297" s="87" t="s">
        <v>1212</v>
      </c>
      <c r="D297" s="87">
        <v>0.00999999999999091</v>
      </c>
    </row>
    <row r="298" spans="1:4">
      <c r="A298" s="65">
        <v>289</v>
      </c>
      <c r="B298" s="86" t="s">
        <v>1153</v>
      </c>
      <c r="C298" s="87" t="s">
        <v>1213</v>
      </c>
      <c r="D298" s="87">
        <v>0.00999999999999091</v>
      </c>
    </row>
    <row r="299" spans="1:4">
      <c r="A299" s="65">
        <v>290</v>
      </c>
      <c r="B299" s="86" t="s">
        <v>1153</v>
      </c>
      <c r="C299" s="87" t="s">
        <v>1214</v>
      </c>
      <c r="D299" s="87">
        <v>0.00999999999999091</v>
      </c>
    </row>
    <row r="300" spans="1:4">
      <c r="A300" s="65">
        <v>291</v>
      </c>
      <c r="B300" s="86" t="s">
        <v>1153</v>
      </c>
      <c r="C300" s="87" t="s">
        <v>1215</v>
      </c>
      <c r="D300" s="87">
        <v>0.00999999999999091</v>
      </c>
    </row>
    <row r="301" spans="1:4">
      <c r="A301" s="65">
        <v>292</v>
      </c>
      <c r="B301" s="86" t="s">
        <v>1153</v>
      </c>
      <c r="C301" s="87" t="s">
        <v>1216</v>
      </c>
      <c r="D301" s="87">
        <v>0.00999999999999091</v>
      </c>
    </row>
    <row r="302" spans="1:4">
      <c r="A302" s="65">
        <v>293</v>
      </c>
      <c r="B302" s="86" t="s">
        <v>1153</v>
      </c>
      <c r="C302" s="87" t="s">
        <v>1217</v>
      </c>
      <c r="D302" s="87">
        <v>0.00999999999999091</v>
      </c>
    </row>
    <row r="303" spans="1:4">
      <c r="A303" s="65">
        <v>294</v>
      </c>
      <c r="B303" s="86" t="s">
        <v>1153</v>
      </c>
      <c r="C303" s="87" t="s">
        <v>1218</v>
      </c>
      <c r="D303" s="87">
        <v>0.00999999999999091</v>
      </c>
    </row>
    <row r="304" spans="1:4">
      <c r="A304" s="65">
        <v>295</v>
      </c>
      <c r="B304" s="86" t="s">
        <v>1153</v>
      </c>
      <c r="C304" s="87" t="s">
        <v>1219</v>
      </c>
      <c r="D304" s="87">
        <v>0.00999999999999091</v>
      </c>
    </row>
    <row r="305" spans="1:4">
      <c r="A305" s="65">
        <v>296</v>
      </c>
      <c r="B305" s="86" t="s">
        <v>1153</v>
      </c>
      <c r="C305" s="87" t="s">
        <v>1220</v>
      </c>
      <c r="D305" s="87">
        <v>0.00999999999999091</v>
      </c>
    </row>
    <row r="306" spans="1:4">
      <c r="A306" s="65">
        <v>297</v>
      </c>
      <c r="B306" s="86" t="s">
        <v>1153</v>
      </c>
      <c r="C306" s="87" t="s">
        <v>1221</v>
      </c>
      <c r="D306" s="87">
        <v>0.00999999999999091</v>
      </c>
    </row>
    <row r="307" spans="1:4">
      <c r="A307" s="65">
        <v>298</v>
      </c>
      <c r="B307" s="86" t="s">
        <v>1153</v>
      </c>
      <c r="C307" s="87" t="s">
        <v>1222</v>
      </c>
      <c r="D307" s="87">
        <v>0.00999999999999091</v>
      </c>
    </row>
    <row r="308" spans="1:4">
      <c r="A308" s="65">
        <v>299</v>
      </c>
      <c r="B308" s="86" t="s">
        <v>1153</v>
      </c>
      <c r="C308" s="87" t="s">
        <v>1223</v>
      </c>
      <c r="D308" s="87">
        <v>0.00999999999999091</v>
      </c>
    </row>
    <row r="309" spans="1:4">
      <c r="A309" s="65">
        <v>300</v>
      </c>
      <c r="B309" s="86" t="s">
        <v>1153</v>
      </c>
      <c r="C309" s="87" t="s">
        <v>1224</v>
      </c>
      <c r="D309" s="87">
        <v>0.00999999999999091</v>
      </c>
    </row>
    <row r="310" spans="1:4">
      <c r="A310" s="65">
        <v>301</v>
      </c>
      <c r="B310" s="86" t="s">
        <v>1153</v>
      </c>
      <c r="C310" s="87" t="s">
        <v>1225</v>
      </c>
      <c r="D310" s="87">
        <v>0.00999999999999091</v>
      </c>
    </row>
    <row r="311" spans="1:4">
      <c r="A311" s="65">
        <v>302</v>
      </c>
      <c r="B311" s="86" t="s">
        <v>1153</v>
      </c>
      <c r="C311" s="87" t="s">
        <v>1226</v>
      </c>
      <c r="D311" s="87">
        <v>0.0100000000000193</v>
      </c>
    </row>
    <row r="312" spans="1:4">
      <c r="A312" s="65">
        <v>303</v>
      </c>
      <c r="B312" s="86" t="s">
        <v>1153</v>
      </c>
      <c r="C312" s="87" t="s">
        <v>1227</v>
      </c>
      <c r="D312" s="87">
        <v>0.0100000000000193</v>
      </c>
    </row>
    <row r="313" spans="1:4">
      <c r="A313" s="65">
        <v>304</v>
      </c>
      <c r="B313" s="86" t="s">
        <v>1153</v>
      </c>
      <c r="C313" s="87" t="s">
        <v>1228</v>
      </c>
      <c r="D313" s="87">
        <v>0.0100000000000193</v>
      </c>
    </row>
    <row r="314" spans="1:4">
      <c r="A314" s="65">
        <v>305</v>
      </c>
      <c r="B314" s="86" t="s">
        <v>1153</v>
      </c>
      <c r="C314" s="87" t="s">
        <v>1229</v>
      </c>
      <c r="D314" s="87">
        <v>0.0100000000000193</v>
      </c>
    </row>
    <row r="315" spans="1:4">
      <c r="A315" s="65">
        <v>306</v>
      </c>
      <c r="B315" s="86" t="s">
        <v>1153</v>
      </c>
      <c r="C315" s="87" t="s">
        <v>1230</v>
      </c>
      <c r="D315" s="87">
        <v>0.0100000000000193</v>
      </c>
    </row>
    <row r="316" spans="1:4">
      <c r="A316" s="65">
        <v>307</v>
      </c>
      <c r="B316" s="86" t="s">
        <v>1153</v>
      </c>
      <c r="C316" s="87" t="s">
        <v>1231</v>
      </c>
      <c r="D316" s="87">
        <v>0.0100000000000193</v>
      </c>
    </row>
    <row r="317" spans="1:4">
      <c r="A317" s="65">
        <v>308</v>
      </c>
      <c r="B317" s="86" t="s">
        <v>1153</v>
      </c>
      <c r="C317" s="87" t="s">
        <v>1232</v>
      </c>
      <c r="D317" s="87">
        <v>0.00999999999999091</v>
      </c>
    </row>
    <row r="318" spans="1:4">
      <c r="A318" s="65">
        <v>309</v>
      </c>
      <c r="B318" s="86" t="s">
        <v>1153</v>
      </c>
      <c r="C318" s="87" t="s">
        <v>1233</v>
      </c>
      <c r="D318" s="87">
        <v>0.0100000000000193</v>
      </c>
    </row>
    <row r="319" spans="1:4">
      <c r="A319" s="65">
        <v>310</v>
      </c>
      <c r="B319" s="86" t="s">
        <v>1153</v>
      </c>
      <c r="C319" s="87" t="s">
        <v>1234</v>
      </c>
      <c r="D319" s="87">
        <v>0.0100000000000193</v>
      </c>
    </row>
    <row r="320" spans="1:4">
      <c r="A320" s="65">
        <v>311</v>
      </c>
      <c r="B320" s="86" t="s">
        <v>1153</v>
      </c>
      <c r="C320" s="87" t="s">
        <v>1235</v>
      </c>
      <c r="D320" s="87">
        <v>0.0100000000000193</v>
      </c>
    </row>
    <row r="321" spans="1:4">
      <c r="A321" s="65">
        <v>312</v>
      </c>
      <c r="B321" s="86" t="s">
        <v>1153</v>
      </c>
      <c r="C321" s="87" t="s">
        <v>1236</v>
      </c>
      <c r="D321" s="87">
        <v>0.0100000000000193</v>
      </c>
    </row>
    <row r="322" spans="1:4">
      <c r="A322" s="65">
        <v>313</v>
      </c>
      <c r="B322" s="86" t="s">
        <v>1153</v>
      </c>
      <c r="C322" s="87" t="s">
        <v>1237</v>
      </c>
      <c r="D322" s="87">
        <v>0.0100000000000193</v>
      </c>
    </row>
    <row r="323" spans="1:4">
      <c r="A323" s="65">
        <v>314</v>
      </c>
      <c r="B323" s="86" t="s">
        <v>1153</v>
      </c>
      <c r="C323" s="87" t="s">
        <v>1238</v>
      </c>
      <c r="D323" s="87">
        <v>0.0100000000000193</v>
      </c>
    </row>
    <row r="324" spans="1:4">
      <c r="A324" s="65">
        <v>315</v>
      </c>
      <c r="B324" s="86" t="s">
        <v>1153</v>
      </c>
      <c r="C324" s="87" t="s">
        <v>1239</v>
      </c>
      <c r="D324" s="87">
        <v>0.0100000000000193</v>
      </c>
    </row>
    <row r="325" spans="1:4">
      <c r="A325" s="65">
        <v>316</v>
      </c>
      <c r="B325" s="86" t="s">
        <v>1153</v>
      </c>
      <c r="C325" s="87" t="s">
        <v>1240</v>
      </c>
      <c r="D325" s="87">
        <v>0.0100000000000193</v>
      </c>
    </row>
    <row r="326" spans="1:4">
      <c r="A326" s="65">
        <v>317</v>
      </c>
      <c r="B326" s="86" t="s">
        <v>1153</v>
      </c>
      <c r="C326" s="87" t="s">
        <v>1241</v>
      </c>
      <c r="D326" s="87">
        <v>0.0100000000000193</v>
      </c>
    </row>
    <row r="327" spans="1:4">
      <c r="A327" s="65">
        <v>318</v>
      </c>
      <c r="B327" s="86" t="s">
        <v>1153</v>
      </c>
      <c r="C327" s="87" t="s">
        <v>1242</v>
      </c>
      <c r="D327" s="87">
        <v>0.0100000000000193</v>
      </c>
    </row>
    <row r="328" spans="1:4">
      <c r="A328" s="65">
        <v>319</v>
      </c>
      <c r="B328" s="86" t="s">
        <v>1153</v>
      </c>
      <c r="C328" s="87" t="s">
        <v>1243</v>
      </c>
      <c r="D328" s="87">
        <v>0.0100000000000193</v>
      </c>
    </row>
    <row r="329" spans="1:4">
      <c r="A329" s="65">
        <v>320</v>
      </c>
      <c r="B329" s="86" t="s">
        <v>1153</v>
      </c>
      <c r="C329" s="87" t="s">
        <v>1244</v>
      </c>
      <c r="D329" s="87">
        <v>0.0100000000000193</v>
      </c>
    </row>
    <row r="330" spans="1:4">
      <c r="A330" s="65">
        <v>321</v>
      </c>
      <c r="B330" s="86" t="s">
        <v>1153</v>
      </c>
      <c r="C330" s="87" t="s">
        <v>1245</v>
      </c>
      <c r="D330" s="87">
        <v>0.0100000000000193</v>
      </c>
    </row>
    <row r="331" spans="1:4">
      <c r="A331" s="65">
        <v>322</v>
      </c>
      <c r="B331" s="86" t="s">
        <v>1153</v>
      </c>
      <c r="C331" s="87" t="s">
        <v>1246</v>
      </c>
      <c r="D331" s="87">
        <v>0.00999999999999091</v>
      </c>
    </row>
    <row r="332" spans="1:4">
      <c r="A332" s="65">
        <v>323</v>
      </c>
      <c r="B332" s="86" t="s">
        <v>1153</v>
      </c>
      <c r="C332" s="87" t="s">
        <v>1247</v>
      </c>
      <c r="D332" s="87">
        <v>0.0199999999999818</v>
      </c>
    </row>
    <row r="333" spans="1:4">
      <c r="A333" s="65">
        <v>324</v>
      </c>
      <c r="B333" s="86" t="s">
        <v>1153</v>
      </c>
      <c r="C333" s="87" t="s">
        <v>1248</v>
      </c>
      <c r="D333" s="87">
        <v>0.0199999999999818</v>
      </c>
    </row>
    <row r="334" spans="1:4">
      <c r="A334" s="65">
        <v>325</v>
      </c>
      <c r="B334" s="86" t="s">
        <v>1153</v>
      </c>
      <c r="C334" s="87" t="s">
        <v>1249</v>
      </c>
      <c r="D334" s="87">
        <v>0.0200000000000102</v>
      </c>
    </row>
    <row r="335" spans="1:4">
      <c r="A335" s="65">
        <v>326</v>
      </c>
      <c r="B335" s="86" t="s">
        <v>1153</v>
      </c>
      <c r="C335" s="87" t="s">
        <v>1250</v>
      </c>
      <c r="D335" s="87">
        <v>0.0199999999999818</v>
      </c>
    </row>
    <row r="336" spans="1:4">
      <c r="A336" s="65">
        <v>327</v>
      </c>
      <c r="B336" s="86" t="s">
        <v>1153</v>
      </c>
      <c r="C336" s="87" t="s">
        <v>1251</v>
      </c>
      <c r="D336" s="87">
        <v>0.0200000000000102</v>
      </c>
    </row>
    <row r="337" spans="1:4">
      <c r="A337" s="65">
        <v>328</v>
      </c>
      <c r="B337" s="86" t="s">
        <v>1153</v>
      </c>
      <c r="C337" s="87" t="s">
        <v>1252</v>
      </c>
      <c r="D337" s="87">
        <v>0.0199999999999818</v>
      </c>
    </row>
    <row r="338" spans="1:4">
      <c r="A338" s="65">
        <v>329</v>
      </c>
      <c r="B338" s="86" t="s">
        <v>1153</v>
      </c>
      <c r="C338" s="87" t="s">
        <v>1253</v>
      </c>
      <c r="D338" s="87">
        <v>0.0200000000000102</v>
      </c>
    </row>
    <row r="339" spans="1:4">
      <c r="A339" s="65">
        <v>330</v>
      </c>
      <c r="B339" s="86" t="s">
        <v>1153</v>
      </c>
      <c r="C339" s="87" t="s">
        <v>1254</v>
      </c>
      <c r="D339" s="87">
        <v>0.0200000000000102</v>
      </c>
    </row>
    <row r="340" spans="1:4">
      <c r="A340" s="65">
        <v>331</v>
      </c>
      <c r="B340" s="86" t="s">
        <v>1153</v>
      </c>
      <c r="C340" s="87" t="s">
        <v>1255</v>
      </c>
      <c r="D340" s="87">
        <v>0.0200000000000102</v>
      </c>
    </row>
    <row r="341" spans="1:4">
      <c r="A341" s="65">
        <v>332</v>
      </c>
      <c r="B341" s="86" t="s">
        <v>1153</v>
      </c>
      <c r="C341" s="87" t="s">
        <v>1256</v>
      </c>
      <c r="D341" s="87">
        <v>0.0200000000000102</v>
      </c>
    </row>
    <row r="342" spans="1:4">
      <c r="A342" s="65">
        <v>333</v>
      </c>
      <c r="B342" s="86" t="s">
        <v>1153</v>
      </c>
      <c r="C342" s="87" t="s">
        <v>1257</v>
      </c>
      <c r="D342" s="87">
        <v>0.0199999999999818</v>
      </c>
    </row>
    <row r="343" spans="1:4">
      <c r="A343" s="65">
        <v>334</v>
      </c>
      <c r="B343" s="86" t="s">
        <v>1153</v>
      </c>
      <c r="C343" s="87" t="s">
        <v>1258</v>
      </c>
      <c r="D343" s="87">
        <v>0.0200000000000102</v>
      </c>
    </row>
    <row r="344" spans="1:4">
      <c r="A344" s="65">
        <v>335</v>
      </c>
      <c r="B344" s="86" t="s">
        <v>1153</v>
      </c>
      <c r="C344" s="87" t="s">
        <v>1259</v>
      </c>
      <c r="D344" s="87">
        <v>0.0199999999999818</v>
      </c>
    </row>
    <row r="345" spans="1:4">
      <c r="A345" s="65">
        <v>336</v>
      </c>
      <c r="B345" s="86" t="s">
        <v>1153</v>
      </c>
      <c r="C345" s="87" t="s">
        <v>1260</v>
      </c>
      <c r="D345" s="87">
        <v>0.0199999999999818</v>
      </c>
    </row>
    <row r="346" spans="1:4">
      <c r="A346" s="65">
        <v>337</v>
      </c>
      <c r="B346" s="86" t="s">
        <v>1153</v>
      </c>
      <c r="C346" s="87" t="s">
        <v>1261</v>
      </c>
      <c r="D346" s="87">
        <v>0.0199999999999818</v>
      </c>
    </row>
    <row r="347" spans="1:4">
      <c r="A347" s="65">
        <v>338</v>
      </c>
      <c r="B347" s="86" t="s">
        <v>1153</v>
      </c>
      <c r="C347" s="88" t="s">
        <v>1262</v>
      </c>
      <c r="D347" s="87">
        <v>0.0199999999999818</v>
      </c>
    </row>
    <row r="348" spans="1:4">
      <c r="A348" s="65">
        <v>339</v>
      </c>
      <c r="B348" s="86" t="s">
        <v>1153</v>
      </c>
      <c r="C348" s="87" t="s">
        <v>1263</v>
      </c>
      <c r="D348" s="87">
        <v>0.0200000000000102</v>
      </c>
    </row>
    <row r="349" spans="1:4">
      <c r="A349" s="65">
        <v>340</v>
      </c>
      <c r="B349" s="86" t="s">
        <v>1153</v>
      </c>
      <c r="C349" s="87" t="s">
        <v>1264</v>
      </c>
      <c r="D349" s="87">
        <v>0.0199999999999818</v>
      </c>
    </row>
    <row r="350" spans="1:4">
      <c r="A350" s="65">
        <v>341</v>
      </c>
      <c r="B350" s="86" t="s">
        <v>1153</v>
      </c>
      <c r="C350" s="87" t="s">
        <v>1265</v>
      </c>
      <c r="D350" s="87">
        <v>0.0199999999999818</v>
      </c>
    </row>
    <row r="351" spans="1:4">
      <c r="A351" s="65">
        <v>342</v>
      </c>
      <c r="B351" s="86" t="s">
        <v>1153</v>
      </c>
      <c r="C351" s="87" t="s">
        <v>1266</v>
      </c>
      <c r="D351" s="87">
        <v>0.0199999999999818</v>
      </c>
    </row>
    <row r="352" spans="1:4">
      <c r="A352" s="65">
        <v>343</v>
      </c>
      <c r="B352" s="86" t="s">
        <v>1153</v>
      </c>
      <c r="C352" s="87" t="s">
        <v>1267</v>
      </c>
      <c r="D352" s="87">
        <v>0.0199999999999818</v>
      </c>
    </row>
    <row r="353" spans="1:4">
      <c r="A353" s="65">
        <v>344</v>
      </c>
      <c r="B353" s="86" t="s">
        <v>1153</v>
      </c>
      <c r="C353" s="87" t="s">
        <v>1268</v>
      </c>
      <c r="D353" s="87">
        <v>0.0199999999999818</v>
      </c>
    </row>
    <row r="354" spans="1:4">
      <c r="A354" s="65">
        <v>345</v>
      </c>
      <c r="B354" s="86" t="s">
        <v>1153</v>
      </c>
      <c r="C354" s="87" t="s">
        <v>1269</v>
      </c>
      <c r="D354" s="87">
        <v>0.0199999999999818</v>
      </c>
    </row>
    <row r="355" spans="1:4">
      <c r="A355" s="65">
        <v>346</v>
      </c>
      <c r="B355" s="86" t="s">
        <v>1153</v>
      </c>
      <c r="C355" s="87" t="s">
        <v>1270</v>
      </c>
      <c r="D355" s="87">
        <v>0.0199999999999818</v>
      </c>
    </row>
    <row r="356" spans="1:4">
      <c r="A356" s="65">
        <v>347</v>
      </c>
      <c r="B356" s="86" t="s">
        <v>1153</v>
      </c>
      <c r="C356" s="87" t="s">
        <v>1271</v>
      </c>
      <c r="D356" s="87">
        <v>0.0200000000000102</v>
      </c>
    </row>
    <row r="357" spans="1:4">
      <c r="A357" s="65">
        <v>348</v>
      </c>
      <c r="B357" s="86" t="s">
        <v>1153</v>
      </c>
      <c r="C357" s="87" t="s">
        <v>1272</v>
      </c>
      <c r="D357" s="87">
        <v>0.0199999999999818</v>
      </c>
    </row>
    <row r="358" spans="1:4">
      <c r="A358" s="65">
        <v>349</v>
      </c>
      <c r="B358" s="86" t="s">
        <v>1153</v>
      </c>
      <c r="C358" s="87" t="s">
        <v>1273</v>
      </c>
      <c r="D358" s="87">
        <v>0.0199999999999818</v>
      </c>
    </row>
    <row r="359" spans="1:4">
      <c r="A359" s="65">
        <v>350</v>
      </c>
      <c r="B359" s="86" t="s">
        <v>1153</v>
      </c>
      <c r="C359" s="87" t="s">
        <v>1274</v>
      </c>
      <c r="D359" s="87">
        <v>0.00999999999999091</v>
      </c>
    </row>
    <row r="360" spans="1:4">
      <c r="A360" s="65">
        <v>351</v>
      </c>
      <c r="B360" s="86" t="s">
        <v>1153</v>
      </c>
      <c r="C360" s="87" t="s">
        <v>1275</v>
      </c>
      <c r="D360" s="87">
        <v>0.00999999999999091</v>
      </c>
    </row>
    <row r="361" spans="1:4">
      <c r="A361" s="65">
        <v>352</v>
      </c>
      <c r="B361" s="86" t="s">
        <v>1153</v>
      </c>
      <c r="C361" s="87" t="s">
        <v>1276</v>
      </c>
      <c r="D361" s="87">
        <v>0.00999999999999091</v>
      </c>
    </row>
    <row r="362" spans="1:4">
      <c r="A362" s="65">
        <v>353</v>
      </c>
      <c r="B362" s="86" t="s">
        <v>1153</v>
      </c>
      <c r="C362" s="87" t="s">
        <v>1277</v>
      </c>
      <c r="D362" s="87">
        <v>0.00999999999999091</v>
      </c>
    </row>
    <row r="363" spans="1:4">
      <c r="A363" s="65">
        <v>354</v>
      </c>
      <c r="B363" s="86" t="s">
        <v>1153</v>
      </c>
      <c r="C363" s="87" t="s">
        <v>1278</v>
      </c>
      <c r="D363" s="87">
        <v>0.00999999999999091</v>
      </c>
    </row>
    <row r="364" spans="1:4">
      <c r="A364" s="65">
        <v>355</v>
      </c>
      <c r="B364" s="86" t="s">
        <v>1153</v>
      </c>
      <c r="C364" s="87" t="s">
        <v>1279</v>
      </c>
      <c r="D364" s="87">
        <v>0.00999999999999091</v>
      </c>
    </row>
    <row r="365" spans="1:4">
      <c r="A365" s="65">
        <v>356</v>
      </c>
      <c r="B365" s="86" t="s">
        <v>1153</v>
      </c>
      <c r="C365" s="87" t="s">
        <v>1280</v>
      </c>
      <c r="D365" s="87">
        <v>0.00999999999999091</v>
      </c>
    </row>
    <row r="366" spans="1:4">
      <c r="A366" s="65">
        <v>357</v>
      </c>
      <c r="B366" s="86" t="s">
        <v>1153</v>
      </c>
      <c r="C366" s="87" t="s">
        <v>1281</v>
      </c>
      <c r="D366" s="87">
        <v>0.00999999999999091</v>
      </c>
    </row>
    <row r="367" spans="1:4">
      <c r="A367" s="65">
        <v>358</v>
      </c>
      <c r="B367" s="86" t="s">
        <v>1153</v>
      </c>
      <c r="C367" s="87" t="s">
        <v>1282</v>
      </c>
      <c r="D367" s="87">
        <v>0.00999999999999091</v>
      </c>
    </row>
    <row r="368" spans="1:4">
      <c r="A368" s="65">
        <v>359</v>
      </c>
      <c r="B368" s="86" t="s">
        <v>1153</v>
      </c>
      <c r="C368" s="87" t="s">
        <v>1283</v>
      </c>
      <c r="D368" s="87">
        <v>0.00999999999999091</v>
      </c>
    </row>
    <row r="369" spans="1:4">
      <c r="A369" s="65">
        <v>360</v>
      </c>
      <c r="B369" s="86" t="s">
        <v>1153</v>
      </c>
      <c r="C369" s="87" t="s">
        <v>1284</v>
      </c>
      <c r="D369" s="87">
        <v>0.00999999999999091</v>
      </c>
    </row>
    <row r="370" spans="1:4">
      <c r="A370" s="65">
        <v>361</v>
      </c>
      <c r="B370" s="86" t="s">
        <v>1153</v>
      </c>
      <c r="C370" s="87" t="s">
        <v>1285</v>
      </c>
      <c r="D370" s="87">
        <v>0.00999999999999091</v>
      </c>
    </row>
    <row r="371" spans="1:4">
      <c r="A371" s="65">
        <v>362</v>
      </c>
      <c r="B371" s="86" t="s">
        <v>1153</v>
      </c>
      <c r="C371" s="87" t="s">
        <v>1286</v>
      </c>
      <c r="D371" s="87">
        <v>0.00999999999999091</v>
      </c>
    </row>
    <row r="372" spans="1:4">
      <c r="A372" s="65">
        <v>363</v>
      </c>
      <c r="B372" s="86" t="s">
        <v>1153</v>
      </c>
      <c r="C372" s="87" t="s">
        <v>1287</v>
      </c>
      <c r="D372" s="87">
        <v>0.00999999999999091</v>
      </c>
    </row>
    <row r="373" spans="1:4">
      <c r="A373" s="65">
        <v>364</v>
      </c>
      <c r="B373" s="86" t="s">
        <v>1153</v>
      </c>
      <c r="C373" s="87" t="s">
        <v>1288</v>
      </c>
      <c r="D373" s="87">
        <v>0.00999999999999091</v>
      </c>
    </row>
    <row r="374" spans="1:4">
      <c r="A374" s="65">
        <v>365</v>
      </c>
      <c r="B374" s="86" t="s">
        <v>1153</v>
      </c>
      <c r="C374" s="87" t="s">
        <v>1289</v>
      </c>
      <c r="D374" s="87">
        <v>0.00999999999999091</v>
      </c>
    </row>
    <row r="375" spans="1:4">
      <c r="A375" s="65">
        <v>366</v>
      </c>
      <c r="B375" s="86" t="s">
        <v>1153</v>
      </c>
      <c r="C375" s="87" t="s">
        <v>1290</v>
      </c>
      <c r="D375" s="87">
        <v>0.00999999999999091</v>
      </c>
    </row>
    <row r="376" spans="1:4">
      <c r="A376" s="65">
        <v>367</v>
      </c>
      <c r="B376" s="86" t="s">
        <v>1153</v>
      </c>
      <c r="C376" s="87" t="s">
        <v>1291</v>
      </c>
      <c r="D376" s="87">
        <v>0.00999999999999091</v>
      </c>
    </row>
    <row r="377" spans="1:4">
      <c r="A377" s="65">
        <v>368</v>
      </c>
      <c r="B377" s="86" t="s">
        <v>1153</v>
      </c>
      <c r="C377" s="87" t="s">
        <v>1292</v>
      </c>
      <c r="D377" s="87">
        <v>0.00999999999999091</v>
      </c>
    </row>
    <row r="378" spans="1:4">
      <c r="A378" s="65">
        <v>369</v>
      </c>
      <c r="B378" s="86" t="s">
        <v>1153</v>
      </c>
      <c r="C378" s="87" t="s">
        <v>1293</v>
      </c>
      <c r="D378" s="87">
        <v>0.00999999999999091</v>
      </c>
    </row>
    <row r="379" spans="1:4">
      <c r="A379" s="65">
        <v>370</v>
      </c>
      <c r="B379" s="86" t="s">
        <v>1153</v>
      </c>
      <c r="C379" s="87" t="s">
        <v>1294</v>
      </c>
      <c r="D379" s="87">
        <v>0.00999999999999091</v>
      </c>
    </row>
    <row r="380" spans="1:4">
      <c r="A380" s="65">
        <v>371</v>
      </c>
      <c r="B380" s="86" t="s">
        <v>1153</v>
      </c>
      <c r="C380" s="87" t="s">
        <v>1295</v>
      </c>
      <c r="D380" s="87">
        <v>0.00999999999999091</v>
      </c>
    </row>
    <row r="381" spans="1:4">
      <c r="A381" s="65">
        <v>372</v>
      </c>
      <c r="B381" s="86" t="s">
        <v>1153</v>
      </c>
      <c r="C381" s="87" t="s">
        <v>1296</v>
      </c>
      <c r="D381" s="87">
        <v>0.00999999999999091</v>
      </c>
    </row>
    <row r="382" spans="1:4">
      <c r="A382" s="65">
        <v>373</v>
      </c>
      <c r="B382" s="86" t="s">
        <v>1153</v>
      </c>
      <c r="C382" s="87" t="s">
        <v>1297</v>
      </c>
      <c r="D382" s="87">
        <v>0.00999999999999091</v>
      </c>
    </row>
    <row r="383" spans="1:4">
      <c r="A383" s="65">
        <v>374</v>
      </c>
      <c r="B383" s="86" t="s">
        <v>1153</v>
      </c>
      <c r="C383" s="87" t="s">
        <v>1298</v>
      </c>
      <c r="D383" s="87">
        <v>0.00999999999999091</v>
      </c>
    </row>
    <row r="384" spans="1:4">
      <c r="A384" s="65">
        <v>375</v>
      </c>
      <c r="B384" s="86" t="s">
        <v>1153</v>
      </c>
      <c r="C384" s="87" t="s">
        <v>1299</v>
      </c>
      <c r="D384" s="87">
        <v>0.00999999999999091</v>
      </c>
    </row>
    <row r="385" spans="1:4">
      <c r="A385" s="65">
        <v>376</v>
      </c>
      <c r="B385" s="86" t="s">
        <v>1153</v>
      </c>
      <c r="C385" s="87" t="s">
        <v>1300</v>
      </c>
      <c r="D385" s="87">
        <v>0.00999999999999091</v>
      </c>
    </row>
    <row r="386" spans="1:4">
      <c r="A386" s="65">
        <v>377</v>
      </c>
      <c r="B386" s="86" t="s">
        <v>1153</v>
      </c>
      <c r="C386" s="87" t="s">
        <v>1301</v>
      </c>
      <c r="D386" s="87">
        <v>0.00999999999999091</v>
      </c>
    </row>
    <row r="387" spans="1:4">
      <c r="A387" s="65">
        <v>378</v>
      </c>
      <c r="B387" s="86" t="s">
        <v>1153</v>
      </c>
      <c r="C387" s="87" t="s">
        <v>1302</v>
      </c>
      <c r="D387" s="87">
        <v>0.00999999999999091</v>
      </c>
    </row>
    <row r="388" spans="1:4">
      <c r="A388" s="65">
        <v>379</v>
      </c>
      <c r="B388" s="86" t="s">
        <v>1153</v>
      </c>
      <c r="C388" s="87" t="s">
        <v>1303</v>
      </c>
      <c r="D388" s="87">
        <v>0.00999999999999091</v>
      </c>
    </row>
    <row r="389" spans="1:4">
      <c r="A389" s="65">
        <v>380</v>
      </c>
      <c r="B389" s="86" t="s">
        <v>1153</v>
      </c>
      <c r="C389" s="87" t="s">
        <v>1304</v>
      </c>
      <c r="D389" s="87">
        <v>0.00999999999999091</v>
      </c>
    </row>
    <row r="390" spans="1:4">
      <c r="A390" s="65">
        <v>381</v>
      </c>
      <c r="B390" s="86" t="s">
        <v>1153</v>
      </c>
      <c r="C390" s="87" t="s">
        <v>1305</v>
      </c>
      <c r="D390" s="87">
        <v>0.00999999999999091</v>
      </c>
    </row>
    <row r="391" spans="1:4">
      <c r="A391" s="65">
        <v>382</v>
      </c>
      <c r="B391" s="86" t="s">
        <v>1153</v>
      </c>
      <c r="C391" s="87" t="s">
        <v>1306</v>
      </c>
      <c r="D391" s="87">
        <v>0.00999999999999091</v>
      </c>
    </row>
    <row r="392" spans="1:4">
      <c r="A392" s="65">
        <v>383</v>
      </c>
      <c r="B392" s="86" t="s">
        <v>1153</v>
      </c>
      <c r="C392" s="87" t="s">
        <v>1307</v>
      </c>
      <c r="D392" s="87">
        <v>0.00999999999999091</v>
      </c>
    </row>
    <row r="393" spans="1:4">
      <c r="A393" s="65">
        <v>384</v>
      </c>
      <c r="B393" s="86" t="s">
        <v>1153</v>
      </c>
      <c r="C393" s="87" t="s">
        <v>1308</v>
      </c>
      <c r="D393" s="87">
        <v>0.00999999999999091</v>
      </c>
    </row>
    <row r="394" spans="1:4">
      <c r="A394" s="65">
        <v>385</v>
      </c>
      <c r="B394" s="86" t="s">
        <v>1153</v>
      </c>
      <c r="C394" s="87" t="s">
        <v>1309</v>
      </c>
      <c r="D394" s="87">
        <v>0.00999999999999091</v>
      </c>
    </row>
    <row r="395" spans="1:4">
      <c r="A395" s="65">
        <v>386</v>
      </c>
      <c r="B395" s="86" t="s">
        <v>1153</v>
      </c>
      <c r="C395" s="87" t="s">
        <v>1310</v>
      </c>
      <c r="D395" s="87">
        <v>0.00999999999999091</v>
      </c>
    </row>
    <row r="396" spans="1:4">
      <c r="A396" s="65">
        <v>387</v>
      </c>
      <c r="B396" s="86" t="s">
        <v>1153</v>
      </c>
      <c r="C396" s="87" t="s">
        <v>1311</v>
      </c>
      <c r="D396" s="87">
        <v>0.00999999999999091</v>
      </c>
    </row>
    <row r="397" spans="1:4">
      <c r="A397" s="65">
        <v>388</v>
      </c>
      <c r="B397" s="86" t="s">
        <v>1153</v>
      </c>
      <c r="C397" s="87" t="s">
        <v>1312</v>
      </c>
      <c r="D397" s="87">
        <v>0.00999999999999091</v>
      </c>
    </row>
    <row r="398" spans="1:4">
      <c r="A398" s="65">
        <v>389</v>
      </c>
      <c r="B398" s="86" t="s">
        <v>1153</v>
      </c>
      <c r="C398" s="87" t="s">
        <v>1313</v>
      </c>
      <c r="D398" s="87">
        <v>0.0199999999999818</v>
      </c>
    </row>
    <row r="399" spans="1:4">
      <c r="A399" s="65">
        <v>390</v>
      </c>
      <c r="B399" s="86" t="s">
        <v>1153</v>
      </c>
      <c r="C399" s="87" t="s">
        <v>1314</v>
      </c>
      <c r="D399" s="87">
        <v>0.0100000000000051</v>
      </c>
    </row>
    <row r="400" spans="1:4">
      <c r="A400" s="65">
        <v>391</v>
      </c>
      <c r="B400" s="86" t="s">
        <v>1153</v>
      </c>
      <c r="C400" s="87" t="s">
        <v>1315</v>
      </c>
      <c r="D400" s="87">
        <v>0.0100000000000051</v>
      </c>
    </row>
    <row r="401" spans="1:4">
      <c r="A401" s="65">
        <v>392</v>
      </c>
      <c r="B401" s="86" t="s">
        <v>1153</v>
      </c>
      <c r="C401" s="87" t="s">
        <v>1316</v>
      </c>
      <c r="D401" s="87">
        <v>0.0100000000000051</v>
      </c>
    </row>
    <row r="402" spans="1:4">
      <c r="A402" s="65">
        <v>393</v>
      </c>
      <c r="B402" s="86" t="s">
        <v>1153</v>
      </c>
      <c r="C402" s="87" t="s">
        <v>1317</v>
      </c>
      <c r="D402" s="87">
        <v>0.0100000000000051</v>
      </c>
    </row>
    <row r="403" spans="1:4">
      <c r="A403" s="65">
        <v>394</v>
      </c>
      <c r="B403" s="86" t="s">
        <v>1153</v>
      </c>
      <c r="C403" s="87" t="s">
        <v>1262</v>
      </c>
      <c r="D403" s="87">
        <v>0.0100000000000051</v>
      </c>
    </row>
    <row r="404" spans="1:4">
      <c r="A404" s="65">
        <v>395</v>
      </c>
      <c r="B404" s="86" t="s">
        <v>1153</v>
      </c>
      <c r="C404" s="87" t="s">
        <v>1318</v>
      </c>
      <c r="D404" s="87">
        <v>0.01</v>
      </c>
    </row>
    <row r="405" spans="1:4">
      <c r="A405" s="65">
        <v>396</v>
      </c>
      <c r="B405" s="86" t="s">
        <v>1153</v>
      </c>
      <c r="C405" s="87" t="s">
        <v>1319</v>
      </c>
      <c r="D405" s="87">
        <v>0.00999999999999091</v>
      </c>
    </row>
    <row r="406" spans="1:4">
      <c r="A406" s="65">
        <v>397</v>
      </c>
      <c r="B406" s="86" t="s">
        <v>1153</v>
      </c>
      <c r="C406" s="87" t="s">
        <v>1320</v>
      </c>
      <c r="D406" s="87">
        <v>0.00999999999999091</v>
      </c>
    </row>
    <row r="407" spans="1:4">
      <c r="A407" s="65">
        <v>398</v>
      </c>
      <c r="B407" s="86" t="s">
        <v>1153</v>
      </c>
      <c r="C407" s="87" t="s">
        <v>1321</v>
      </c>
      <c r="D407" s="87">
        <v>0.00999999999999091</v>
      </c>
    </row>
    <row r="408" spans="1:4">
      <c r="A408" s="65">
        <v>399</v>
      </c>
      <c r="B408" s="86" t="s">
        <v>1153</v>
      </c>
      <c r="C408" s="87" t="s">
        <v>1322</v>
      </c>
      <c r="D408" s="87">
        <v>0.00999999999999091</v>
      </c>
    </row>
    <row r="409" spans="1:4">
      <c r="A409" s="65">
        <v>400</v>
      </c>
      <c r="B409" s="86" t="s">
        <v>1153</v>
      </c>
      <c r="C409" s="87" t="s">
        <v>1323</v>
      </c>
      <c r="D409" s="87">
        <v>0.00999999999999091</v>
      </c>
    </row>
    <row r="410" spans="1:4">
      <c r="A410" s="65">
        <v>401</v>
      </c>
      <c r="B410" s="86" t="s">
        <v>1153</v>
      </c>
      <c r="C410" s="87" t="s">
        <v>1324</v>
      </c>
      <c r="D410" s="87">
        <v>0.00999999999999091</v>
      </c>
    </row>
    <row r="411" spans="1:4">
      <c r="A411" s="65">
        <v>402</v>
      </c>
      <c r="B411" s="86" t="s">
        <v>1153</v>
      </c>
      <c r="C411" s="87" t="s">
        <v>1325</v>
      </c>
      <c r="D411" s="87">
        <v>0.00999999999999091</v>
      </c>
    </row>
    <row r="412" spans="1:4">
      <c r="A412" s="65">
        <v>403</v>
      </c>
      <c r="B412" s="86" t="s">
        <v>1153</v>
      </c>
      <c r="C412" s="87" t="s">
        <v>1326</v>
      </c>
      <c r="D412" s="87">
        <v>0.00999999999999091</v>
      </c>
    </row>
    <row r="413" spans="1:4">
      <c r="A413" s="65">
        <v>404</v>
      </c>
      <c r="B413" s="86" t="s">
        <v>1153</v>
      </c>
      <c r="C413" s="87" t="s">
        <v>1327</v>
      </c>
      <c r="D413" s="87">
        <v>0.00999999999999091</v>
      </c>
    </row>
    <row r="414" spans="1:4">
      <c r="A414" s="65">
        <v>405</v>
      </c>
      <c r="B414" s="86" t="s">
        <v>1153</v>
      </c>
      <c r="C414" s="87" t="s">
        <v>1328</v>
      </c>
      <c r="D414" s="87">
        <v>0.00999999999999091</v>
      </c>
    </row>
    <row r="415" spans="1:4">
      <c r="A415" s="65">
        <v>406</v>
      </c>
      <c r="B415" s="86" t="s">
        <v>1153</v>
      </c>
      <c r="C415" s="87" t="s">
        <v>1329</v>
      </c>
      <c r="D415" s="87">
        <v>0.00999999999999091</v>
      </c>
    </row>
    <row r="416" spans="1:4">
      <c r="A416" s="65">
        <v>407</v>
      </c>
      <c r="B416" s="86" t="s">
        <v>1153</v>
      </c>
      <c r="C416" s="87" t="s">
        <v>1170</v>
      </c>
      <c r="D416" s="87">
        <v>0.0100000000000193</v>
      </c>
    </row>
    <row r="417" spans="1:4">
      <c r="A417" s="65">
        <v>408</v>
      </c>
      <c r="B417" s="86" t="s">
        <v>1153</v>
      </c>
      <c r="C417" s="87" t="s">
        <v>1330</v>
      </c>
      <c r="D417" s="87">
        <v>0.00999999999999091</v>
      </c>
    </row>
    <row r="418" spans="1:4">
      <c r="A418" s="65">
        <v>409</v>
      </c>
      <c r="B418" s="86" t="s">
        <v>1153</v>
      </c>
      <c r="C418" s="87" t="s">
        <v>1331</v>
      </c>
      <c r="D418" s="87">
        <v>0.00999999999999091</v>
      </c>
    </row>
    <row r="419" spans="1:4">
      <c r="A419" s="65">
        <v>410</v>
      </c>
      <c r="B419" s="86" t="s">
        <v>1153</v>
      </c>
      <c r="C419" s="87" t="s">
        <v>1332</v>
      </c>
      <c r="D419" s="87">
        <v>0.00999999999999091</v>
      </c>
    </row>
    <row r="420" spans="1:4">
      <c r="A420" s="65">
        <v>411</v>
      </c>
      <c r="B420" s="86" t="s">
        <v>1153</v>
      </c>
      <c r="C420" s="87" t="s">
        <v>1333</v>
      </c>
      <c r="D420" s="87">
        <v>0.00999999999999091</v>
      </c>
    </row>
    <row r="421" spans="1:4">
      <c r="A421" s="65">
        <v>412</v>
      </c>
      <c r="B421" s="86" t="s">
        <v>1153</v>
      </c>
      <c r="C421" s="87" t="s">
        <v>1334</v>
      </c>
      <c r="D421" s="87">
        <v>0.00999999999999091</v>
      </c>
    </row>
    <row r="422" spans="1:4">
      <c r="A422" s="65">
        <v>413</v>
      </c>
      <c r="B422" s="86" t="s">
        <v>1153</v>
      </c>
      <c r="C422" s="87" t="s">
        <v>1335</v>
      </c>
      <c r="D422" s="87">
        <v>0.00999999999999091</v>
      </c>
    </row>
    <row r="423" spans="1:4">
      <c r="A423" s="65">
        <v>414</v>
      </c>
      <c r="B423" s="86" t="s">
        <v>1153</v>
      </c>
      <c r="C423" s="87" t="s">
        <v>1336</v>
      </c>
      <c r="D423" s="87">
        <v>0.00999999999999091</v>
      </c>
    </row>
    <row r="424" spans="1:4">
      <c r="A424" s="65">
        <v>415</v>
      </c>
      <c r="B424" s="86" t="s">
        <v>1153</v>
      </c>
      <c r="C424" s="87" t="s">
        <v>1337</v>
      </c>
      <c r="D424" s="87">
        <v>0.00999999999999091</v>
      </c>
    </row>
    <row r="425" spans="1:4">
      <c r="A425" s="65">
        <v>416</v>
      </c>
      <c r="B425" s="86" t="s">
        <v>1153</v>
      </c>
      <c r="C425" s="87" t="s">
        <v>1338</v>
      </c>
      <c r="D425" s="87">
        <v>0.00999999999999091</v>
      </c>
    </row>
    <row r="426" spans="1:4">
      <c r="A426" s="65">
        <v>417</v>
      </c>
      <c r="B426" s="86" t="s">
        <v>1153</v>
      </c>
      <c r="C426" s="87" t="s">
        <v>1339</v>
      </c>
      <c r="D426" s="87">
        <v>0.00999999999999091</v>
      </c>
    </row>
    <row r="427" spans="1:4">
      <c r="A427" s="65">
        <v>418</v>
      </c>
      <c r="B427" s="86" t="s">
        <v>1153</v>
      </c>
      <c r="C427" s="87" t="s">
        <v>1340</v>
      </c>
      <c r="D427" s="87">
        <v>0.00999999999999091</v>
      </c>
    </row>
    <row r="428" spans="1:4">
      <c r="A428" s="65">
        <v>419</v>
      </c>
      <c r="B428" s="86" t="s">
        <v>1153</v>
      </c>
      <c r="C428" s="87" t="s">
        <v>1341</v>
      </c>
      <c r="D428" s="87">
        <v>0.00999999999999091</v>
      </c>
    </row>
    <row r="429" spans="1:4">
      <c r="A429" s="65">
        <v>420</v>
      </c>
      <c r="B429" s="86" t="s">
        <v>1153</v>
      </c>
      <c r="C429" s="87" t="s">
        <v>1342</v>
      </c>
      <c r="D429" s="87">
        <v>0.00999999999999091</v>
      </c>
    </row>
    <row r="430" spans="1:4">
      <c r="A430" s="65">
        <v>421</v>
      </c>
      <c r="B430" s="86" t="s">
        <v>1153</v>
      </c>
      <c r="C430" s="87" t="s">
        <v>1343</v>
      </c>
      <c r="D430" s="87">
        <v>0.00999999999999091</v>
      </c>
    </row>
    <row r="431" spans="1:4">
      <c r="A431" s="65">
        <v>422</v>
      </c>
      <c r="B431" s="86" t="s">
        <v>1153</v>
      </c>
      <c r="C431" s="87" t="s">
        <v>1344</v>
      </c>
      <c r="D431" s="87">
        <v>0.019999999999996</v>
      </c>
    </row>
    <row r="432" spans="1:4">
      <c r="A432" s="65">
        <v>423</v>
      </c>
      <c r="B432" s="86" t="s">
        <v>1153</v>
      </c>
      <c r="C432" s="87" t="s">
        <v>1345</v>
      </c>
      <c r="D432" s="87">
        <v>0.00999999999999091</v>
      </c>
    </row>
    <row r="433" spans="1:4">
      <c r="A433" s="65">
        <v>424</v>
      </c>
      <c r="B433" s="86" t="s">
        <v>1153</v>
      </c>
      <c r="C433" s="87" t="s">
        <v>1346</v>
      </c>
      <c r="D433" s="87">
        <v>0.00999999999999091</v>
      </c>
    </row>
    <row r="434" spans="1:4">
      <c r="A434" s="65">
        <v>425</v>
      </c>
      <c r="B434" s="86" t="s">
        <v>1153</v>
      </c>
      <c r="C434" s="87" t="s">
        <v>1347</v>
      </c>
      <c r="D434" s="87">
        <v>0.00999999999999091</v>
      </c>
    </row>
    <row r="435" spans="1:4">
      <c r="A435" s="65">
        <v>426</v>
      </c>
      <c r="B435" s="86" t="s">
        <v>1153</v>
      </c>
      <c r="C435" s="87" t="s">
        <v>1348</v>
      </c>
      <c r="D435" s="87">
        <v>0.00999999999999091</v>
      </c>
    </row>
    <row r="436" spans="1:4">
      <c r="A436" s="65">
        <v>427</v>
      </c>
      <c r="B436" s="86" t="s">
        <v>1153</v>
      </c>
      <c r="C436" s="87" t="s">
        <v>1349</v>
      </c>
      <c r="D436" s="87">
        <v>0.0100000000000193</v>
      </c>
    </row>
    <row r="437" spans="1:4">
      <c r="A437" s="65">
        <v>428</v>
      </c>
      <c r="B437" s="86" t="s">
        <v>1153</v>
      </c>
      <c r="C437" s="87" t="s">
        <v>1350</v>
      </c>
      <c r="D437" s="87">
        <v>0.0100000000000193</v>
      </c>
    </row>
    <row r="438" spans="1:4">
      <c r="A438" s="65">
        <v>429</v>
      </c>
      <c r="B438" s="86" t="s">
        <v>1153</v>
      </c>
      <c r="C438" s="87" t="s">
        <v>1351</v>
      </c>
      <c r="D438" s="87">
        <v>0.0100000000000193</v>
      </c>
    </row>
    <row r="439" spans="1:4">
      <c r="A439" s="65">
        <v>430</v>
      </c>
      <c r="B439" s="86" t="s">
        <v>1153</v>
      </c>
      <c r="C439" s="87" t="s">
        <v>1352</v>
      </c>
      <c r="D439" s="87">
        <v>0.0100000000000051</v>
      </c>
    </row>
    <row r="440" spans="1:4">
      <c r="A440" s="65">
        <v>431</v>
      </c>
      <c r="B440" s="86" t="s">
        <v>1153</v>
      </c>
      <c r="C440" s="87" t="s">
        <v>1353</v>
      </c>
      <c r="D440" s="87">
        <v>0.00999999999999091</v>
      </c>
    </row>
    <row r="441" spans="1:4">
      <c r="A441" s="65">
        <v>432</v>
      </c>
      <c r="B441" s="86" t="s">
        <v>1153</v>
      </c>
      <c r="C441" s="87" t="s">
        <v>1354</v>
      </c>
      <c r="D441" s="87">
        <v>0.0100000000000051</v>
      </c>
    </row>
    <row r="442" spans="1:4">
      <c r="A442" s="65">
        <v>433</v>
      </c>
      <c r="B442" s="86" t="s">
        <v>1153</v>
      </c>
      <c r="C442" s="87" t="s">
        <v>1355</v>
      </c>
      <c r="D442" s="87">
        <v>0.0100000000000051</v>
      </c>
    </row>
    <row r="443" spans="1:4">
      <c r="A443" s="65">
        <v>434</v>
      </c>
      <c r="B443" s="86" t="s">
        <v>1153</v>
      </c>
      <c r="C443" s="87" t="s">
        <v>1356</v>
      </c>
      <c r="D443" s="87">
        <v>0.00999999999999091</v>
      </c>
    </row>
    <row r="444" spans="1:4">
      <c r="A444" s="65">
        <v>435</v>
      </c>
      <c r="B444" s="86" t="s">
        <v>1153</v>
      </c>
      <c r="C444" s="87" t="s">
        <v>1357</v>
      </c>
      <c r="D444" s="87">
        <v>0.0100000000000051</v>
      </c>
    </row>
    <row r="445" spans="1:4">
      <c r="A445" s="65">
        <v>436</v>
      </c>
      <c r="B445" s="86" t="s">
        <v>1153</v>
      </c>
      <c r="C445" s="87" t="s">
        <v>1358</v>
      </c>
      <c r="D445" s="87">
        <v>0.0100000000000051</v>
      </c>
    </row>
    <row r="446" spans="1:4">
      <c r="A446" s="65">
        <v>437</v>
      </c>
      <c r="B446" s="86" t="s">
        <v>1153</v>
      </c>
      <c r="C446" s="87" t="s">
        <v>1359</v>
      </c>
      <c r="D446" s="87">
        <v>0.0100000000000051</v>
      </c>
    </row>
    <row r="447" spans="1:4">
      <c r="A447" s="65">
        <v>438</v>
      </c>
      <c r="B447" s="86" t="s">
        <v>1153</v>
      </c>
      <c r="C447" s="89" t="s">
        <v>1360</v>
      </c>
      <c r="D447" s="90">
        <v>-444.67</v>
      </c>
    </row>
    <row r="448" spans="1:4">
      <c r="A448" s="65">
        <v>439</v>
      </c>
      <c r="B448" s="86" t="s">
        <v>1153</v>
      </c>
      <c r="C448" s="91" t="s">
        <v>1361</v>
      </c>
      <c r="D448" s="87">
        <v>0.0199999999999818</v>
      </c>
    </row>
    <row r="449" spans="1:4">
      <c r="A449" s="65">
        <v>440</v>
      </c>
      <c r="B449" s="86" t="s">
        <v>1153</v>
      </c>
      <c r="C449" s="92" t="s">
        <v>1362</v>
      </c>
      <c r="D449" s="87">
        <v>0.00999999999999091</v>
      </c>
    </row>
    <row r="450" spans="1:4">
      <c r="A450" s="65">
        <v>441</v>
      </c>
      <c r="B450" s="86" t="s">
        <v>1153</v>
      </c>
      <c r="C450" s="92" t="s">
        <v>1363</v>
      </c>
      <c r="D450" s="87">
        <v>0.00999999999999801</v>
      </c>
    </row>
    <row r="451" spans="1:4">
      <c r="A451" s="65">
        <v>442</v>
      </c>
      <c r="B451" s="86" t="s">
        <v>1153</v>
      </c>
      <c r="C451" s="92" t="s">
        <v>1364</v>
      </c>
      <c r="D451" s="87">
        <v>0.0100000000000193</v>
      </c>
    </row>
    <row r="452" spans="1:4">
      <c r="A452" s="65">
        <v>443</v>
      </c>
      <c r="B452" s="86" t="s">
        <v>1153</v>
      </c>
      <c r="C452" s="92" t="s">
        <v>1365</v>
      </c>
      <c r="D452" s="87">
        <v>0.00999999999999091</v>
      </c>
    </row>
    <row r="453" spans="1:4">
      <c r="A453" s="65">
        <v>444</v>
      </c>
      <c r="B453" s="86" t="s">
        <v>1153</v>
      </c>
      <c r="C453" s="93" t="s">
        <v>1366</v>
      </c>
      <c r="D453" s="94">
        <v>0.0100000000000051</v>
      </c>
    </row>
    <row r="454" spans="1:4">
      <c r="A454" s="9">
        <v>445</v>
      </c>
      <c r="B454" s="80" t="s">
        <v>1153</v>
      </c>
      <c r="C454" s="92" t="s">
        <v>1367</v>
      </c>
      <c r="D454" s="87">
        <v>0.00999999999999091</v>
      </c>
    </row>
    <row r="455" spans="1:4">
      <c r="A455" s="9">
        <v>446</v>
      </c>
      <c r="B455" s="80" t="s">
        <v>1153</v>
      </c>
      <c r="C455" s="92" t="s">
        <v>1368</v>
      </c>
      <c r="D455" s="87">
        <v>0.0100000000000051</v>
      </c>
    </row>
    <row r="456" spans="1:4">
      <c r="A456" s="9">
        <v>447</v>
      </c>
      <c r="B456" s="80" t="s">
        <v>1153</v>
      </c>
      <c r="C456" s="92" t="s">
        <v>1369</v>
      </c>
      <c r="D456" s="87">
        <v>0.00999999999999091</v>
      </c>
    </row>
    <row r="457" spans="1:4">
      <c r="A457" s="9">
        <v>448</v>
      </c>
      <c r="B457" s="80" t="s">
        <v>1153</v>
      </c>
      <c r="C457" s="92" t="s">
        <v>1370</v>
      </c>
      <c r="D457" s="87">
        <v>0.0200000000000102</v>
      </c>
    </row>
    <row r="458" spans="1:4">
      <c r="A458" s="9">
        <v>449</v>
      </c>
      <c r="B458" s="80" t="s">
        <v>1153</v>
      </c>
      <c r="C458" s="92" t="s">
        <v>1371</v>
      </c>
      <c r="D458" s="91">
        <v>-246.51</v>
      </c>
    </row>
    <row r="459" spans="1:4">
      <c r="A459" s="9">
        <v>450</v>
      </c>
      <c r="B459" s="80" t="s">
        <v>1153</v>
      </c>
      <c r="C459" s="92" t="s">
        <v>1372</v>
      </c>
      <c r="D459" s="91">
        <v>-24.53</v>
      </c>
    </row>
    <row r="460" spans="1:4">
      <c r="A460" s="9">
        <v>451</v>
      </c>
      <c r="B460" s="80" t="s">
        <v>1153</v>
      </c>
      <c r="C460" s="92" t="s">
        <v>1373</v>
      </c>
      <c r="D460" s="87">
        <v>0.00999999999999091</v>
      </c>
    </row>
    <row r="461" spans="1:4">
      <c r="A461" s="9">
        <v>452</v>
      </c>
      <c r="B461" s="80" t="s">
        <v>1153</v>
      </c>
      <c r="C461" s="92" t="s">
        <v>1374</v>
      </c>
      <c r="D461" s="87">
        <v>0.00999999999999091</v>
      </c>
    </row>
    <row r="462" spans="1:4">
      <c r="A462" s="9">
        <v>453</v>
      </c>
      <c r="B462" s="80" t="s">
        <v>1153</v>
      </c>
      <c r="C462" s="92" t="s">
        <v>1375</v>
      </c>
      <c r="D462" s="87">
        <v>0.00999999999999091</v>
      </c>
    </row>
    <row r="463" spans="1:4">
      <c r="A463" s="9">
        <v>454</v>
      </c>
      <c r="B463" s="80" t="s">
        <v>1153</v>
      </c>
      <c r="C463" s="92" t="s">
        <v>1376</v>
      </c>
      <c r="D463" s="87">
        <v>0.00999999999999091</v>
      </c>
    </row>
    <row r="464" spans="1:4">
      <c r="A464" s="9">
        <v>455</v>
      </c>
      <c r="B464" s="80" t="s">
        <v>1153</v>
      </c>
      <c r="C464" s="92" t="s">
        <v>1377</v>
      </c>
      <c r="D464" s="87">
        <v>0.00999999999999091</v>
      </c>
    </row>
    <row r="465" spans="1:4">
      <c r="A465" s="9">
        <v>456</v>
      </c>
      <c r="B465" s="80" t="s">
        <v>1153</v>
      </c>
      <c r="C465" s="91" t="s">
        <v>1378</v>
      </c>
      <c r="D465" s="87">
        <v>0.00999999999999091</v>
      </c>
    </row>
    <row r="466" spans="1:4">
      <c r="A466" s="9">
        <v>457</v>
      </c>
      <c r="B466" s="80" t="s">
        <v>1153</v>
      </c>
      <c r="C466" s="91" t="s">
        <v>1379</v>
      </c>
      <c r="D466" s="87">
        <v>0.00999999999999091</v>
      </c>
    </row>
    <row r="467" spans="1:4">
      <c r="A467" s="9">
        <v>458</v>
      </c>
      <c r="B467" s="80" t="s">
        <v>1153</v>
      </c>
      <c r="C467" s="91" t="s">
        <v>1380</v>
      </c>
      <c r="D467" s="87">
        <v>0.00999999999999091</v>
      </c>
    </row>
    <row r="468" spans="1:4">
      <c r="A468" s="9">
        <v>459</v>
      </c>
      <c r="B468" s="80" t="s">
        <v>1153</v>
      </c>
      <c r="C468" s="91" t="s">
        <v>1381</v>
      </c>
      <c r="D468" s="87">
        <v>0.00999999999999091</v>
      </c>
    </row>
    <row r="469" spans="1:4">
      <c r="A469" s="9">
        <v>460</v>
      </c>
      <c r="B469" s="80" t="s">
        <v>1153</v>
      </c>
      <c r="C469" s="92" t="s">
        <v>1382</v>
      </c>
      <c r="D469" s="87">
        <v>0.00999999999996248</v>
      </c>
    </row>
    <row r="470" spans="1:4">
      <c r="A470" s="9">
        <v>461</v>
      </c>
      <c r="B470" s="80" t="s">
        <v>1153</v>
      </c>
      <c r="C470" s="92" t="s">
        <v>1383</v>
      </c>
      <c r="D470" s="87">
        <v>-0.00999999999999091</v>
      </c>
    </row>
    <row r="471" spans="1:4">
      <c r="A471" s="9">
        <v>462</v>
      </c>
      <c r="B471" s="80" t="s">
        <v>1153</v>
      </c>
      <c r="C471" s="92" t="s">
        <v>1384</v>
      </c>
      <c r="D471" s="87">
        <v>0.00999999999999091</v>
      </c>
    </row>
    <row r="472" spans="1:4">
      <c r="A472" s="9">
        <v>463</v>
      </c>
      <c r="B472" s="80" t="s">
        <v>1153</v>
      </c>
      <c r="C472" s="92" t="s">
        <v>1385</v>
      </c>
      <c r="D472" s="87">
        <v>-8.33000000000015</v>
      </c>
    </row>
    <row r="473" spans="1:4">
      <c r="A473" s="9">
        <v>464</v>
      </c>
      <c r="B473" s="80" t="s">
        <v>1153</v>
      </c>
      <c r="C473" s="91" t="s">
        <v>1386</v>
      </c>
      <c r="D473" s="87">
        <v>593</v>
      </c>
    </row>
    <row r="474" spans="1:4">
      <c r="A474" s="12" t="s">
        <v>1062</v>
      </c>
      <c r="B474" s="12"/>
      <c r="C474" s="12"/>
      <c r="D474" s="12">
        <f>SUM(D239:D473)</f>
        <v>-128.450000000001</v>
      </c>
    </row>
    <row r="475" spans="1:4">
      <c r="A475" s="9">
        <v>465</v>
      </c>
      <c r="B475" s="80" t="s">
        <v>1387</v>
      </c>
      <c r="C475" s="80" t="s">
        <v>1388</v>
      </c>
      <c r="D475" s="9">
        <v>-110.3</v>
      </c>
    </row>
    <row r="476" spans="1:4">
      <c r="A476" s="12" t="s">
        <v>1062</v>
      </c>
      <c r="B476" s="12"/>
      <c r="C476" s="12"/>
      <c r="D476" s="95">
        <f>SUM(D475)</f>
        <v>-110.3</v>
      </c>
    </row>
    <row r="477" spans="1:4">
      <c r="A477" s="96" t="s">
        <v>1389</v>
      </c>
      <c r="B477" s="97"/>
      <c r="C477" s="9"/>
      <c r="D477" s="98">
        <f>D476+D474+D238+D228+D189+D160+D147+D144+D142</f>
        <v>2618.98</v>
      </c>
    </row>
  </sheetData>
  <mergeCells count="3">
    <mergeCell ref="A474:C474"/>
    <mergeCell ref="A476:C476"/>
    <mergeCell ref="A477:B477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1523"/>
  <sheetViews>
    <sheetView workbookViewId="0">
      <selection activeCell="I1051" sqref="I1051:I1078"/>
    </sheetView>
  </sheetViews>
  <sheetFormatPr defaultColWidth="9" defaultRowHeight="13.5"/>
  <cols>
    <col min="1" max="1" width="9" style="4"/>
    <col min="2" max="3" width="18.125" style="4" customWidth="1"/>
    <col min="4" max="4" width="12.25" style="4" customWidth="1"/>
    <col min="5" max="5" width="14.875" style="4" customWidth="1"/>
    <col min="6" max="6" width="16.875" style="4" customWidth="1"/>
    <col min="7" max="7" width="9" style="4"/>
    <col min="8" max="8" width="19.875" style="4" customWidth="1"/>
    <col min="9" max="9" width="26" style="5" customWidth="1"/>
    <col min="10" max="14" width="9" style="4" customWidth="1"/>
    <col min="15" max="16384" width="9" style="4"/>
  </cols>
  <sheetData>
    <row r="1" ht="27.95" customHeight="1" spans="1:9">
      <c r="A1" s="6" t="s">
        <v>3</v>
      </c>
      <c r="B1" s="7" t="s">
        <v>4</v>
      </c>
      <c r="C1" s="7" t="s">
        <v>5</v>
      </c>
      <c r="D1" s="8" t="s">
        <v>6</v>
      </c>
      <c r="E1" s="8" t="s">
        <v>8</v>
      </c>
      <c r="F1" s="8" t="s">
        <v>9</v>
      </c>
      <c r="G1" s="8" t="s">
        <v>11</v>
      </c>
      <c r="H1" s="8" t="s">
        <v>1390</v>
      </c>
      <c r="I1" s="20" t="s">
        <v>13</v>
      </c>
    </row>
    <row r="2" ht="27.95" hidden="1" customHeight="1" spans="1:10">
      <c r="A2" s="9">
        <v>1</v>
      </c>
      <c r="B2" s="9" t="s">
        <v>1391</v>
      </c>
      <c r="C2" s="9" t="s">
        <v>35</v>
      </c>
      <c r="D2" s="9" t="s">
        <v>1064</v>
      </c>
      <c r="E2" s="10">
        <v>43103</v>
      </c>
      <c r="F2" s="10">
        <v>44198</v>
      </c>
      <c r="G2" s="9">
        <v>4.35</v>
      </c>
      <c r="H2" s="9" t="s">
        <v>1392</v>
      </c>
      <c r="I2" s="21">
        <v>692.41</v>
      </c>
      <c r="J2" s="4">
        <f>VLOOKUP(D2,贴息差额!C:D,2,0)</f>
        <v>108.73</v>
      </c>
    </row>
    <row r="3" ht="27.95" hidden="1" customHeight="1" spans="1:10">
      <c r="A3" s="9">
        <v>2</v>
      </c>
      <c r="B3" s="9" t="s">
        <v>1391</v>
      </c>
      <c r="C3" s="9" t="s">
        <v>35</v>
      </c>
      <c r="D3" s="9" t="s">
        <v>1064</v>
      </c>
      <c r="E3" s="10">
        <v>43159</v>
      </c>
      <c r="F3" s="10">
        <v>44198</v>
      </c>
      <c r="G3" s="9">
        <v>4.35</v>
      </c>
      <c r="H3" s="9" t="s">
        <v>1392</v>
      </c>
      <c r="I3" s="21">
        <v>482.17</v>
      </c>
      <c r="J3" s="4">
        <f>VLOOKUP(D3,贴息差额!C:D,2,0)</f>
        <v>108.73</v>
      </c>
    </row>
    <row r="4" ht="27.95" hidden="1" customHeight="1" spans="1:10">
      <c r="A4" s="9">
        <v>3</v>
      </c>
      <c r="B4" s="9" t="s">
        <v>1391</v>
      </c>
      <c r="C4" s="9" t="s">
        <v>35</v>
      </c>
      <c r="D4" s="9" t="s">
        <v>36</v>
      </c>
      <c r="E4" s="10">
        <v>43304</v>
      </c>
      <c r="F4" s="10">
        <v>44034</v>
      </c>
      <c r="G4" s="9">
        <v>4.35</v>
      </c>
      <c r="H4" s="9" t="s">
        <v>1392</v>
      </c>
      <c r="I4" s="21">
        <v>547.37</v>
      </c>
      <c r="J4" s="4" t="e">
        <f>VLOOKUP(D4,贴息差额!C:D,2,0)</f>
        <v>#N/A</v>
      </c>
    </row>
    <row r="5" ht="27.95" hidden="1" customHeight="1" spans="1:10">
      <c r="A5" s="9">
        <v>4</v>
      </c>
      <c r="B5" s="9" t="s">
        <v>1391</v>
      </c>
      <c r="C5" s="9" t="s">
        <v>35</v>
      </c>
      <c r="D5" s="9" t="s">
        <v>50</v>
      </c>
      <c r="E5" s="10">
        <v>43305</v>
      </c>
      <c r="F5" s="10">
        <v>44035</v>
      </c>
      <c r="G5" s="9">
        <v>4.35</v>
      </c>
      <c r="H5" s="9" t="s">
        <v>1392</v>
      </c>
      <c r="I5" s="21">
        <v>181.25</v>
      </c>
      <c r="J5" s="4" t="e">
        <f>VLOOKUP(D5,贴息差额!C:D,2,0)</f>
        <v>#N/A</v>
      </c>
    </row>
    <row r="6" ht="27.95" hidden="1" customHeight="1" spans="1:10">
      <c r="A6" s="9">
        <v>5</v>
      </c>
      <c r="B6" s="9" t="s">
        <v>1391</v>
      </c>
      <c r="C6" s="9" t="s">
        <v>35</v>
      </c>
      <c r="D6" s="9" t="s">
        <v>1393</v>
      </c>
      <c r="E6" s="10">
        <v>43336</v>
      </c>
      <c r="F6" s="10">
        <v>44066</v>
      </c>
      <c r="G6" s="9">
        <v>4.35</v>
      </c>
      <c r="H6" s="9" t="s">
        <v>1392</v>
      </c>
      <c r="I6" s="21">
        <v>79.09</v>
      </c>
      <c r="J6" s="4" t="e">
        <f>VLOOKUP(D6,贴息差额!C:D,2,0)</f>
        <v>#N/A</v>
      </c>
    </row>
    <row r="7" ht="27.95" hidden="1" customHeight="1" spans="1:10">
      <c r="A7" s="9">
        <v>6</v>
      </c>
      <c r="B7" s="9" t="s">
        <v>1391</v>
      </c>
      <c r="C7" s="9" t="s">
        <v>35</v>
      </c>
      <c r="D7" s="9" t="s">
        <v>1394</v>
      </c>
      <c r="E7" s="10">
        <v>43336</v>
      </c>
      <c r="F7" s="10">
        <v>44066</v>
      </c>
      <c r="G7" s="9">
        <v>4.35</v>
      </c>
      <c r="H7" s="9" t="s">
        <v>1392</v>
      </c>
      <c r="I7" s="21">
        <v>79.09</v>
      </c>
      <c r="J7" s="4" t="e">
        <f>VLOOKUP(D7,贴息差额!C:D,2,0)</f>
        <v>#N/A</v>
      </c>
    </row>
    <row r="8" ht="27.95" hidden="1" customHeight="1" spans="1:10">
      <c r="A8" s="9">
        <v>7</v>
      </c>
      <c r="B8" s="9" t="s">
        <v>1391</v>
      </c>
      <c r="C8" s="9" t="s">
        <v>35</v>
      </c>
      <c r="D8" s="9" t="s">
        <v>1395</v>
      </c>
      <c r="E8" s="10">
        <v>43336</v>
      </c>
      <c r="F8" s="10">
        <v>44066</v>
      </c>
      <c r="G8" s="9">
        <v>4.35</v>
      </c>
      <c r="H8" s="9" t="s">
        <v>1392</v>
      </c>
      <c r="I8" s="21">
        <v>71.9</v>
      </c>
      <c r="J8" s="4" t="e">
        <f>VLOOKUP(D8,贴息差额!C:D,2,0)</f>
        <v>#N/A</v>
      </c>
    </row>
    <row r="9" ht="27.95" hidden="1" customHeight="1" spans="1:10">
      <c r="A9" s="9">
        <v>8</v>
      </c>
      <c r="B9" s="9" t="s">
        <v>1391</v>
      </c>
      <c r="C9" s="9" t="s">
        <v>35</v>
      </c>
      <c r="D9" s="9" t="s">
        <v>1093</v>
      </c>
      <c r="E9" s="10">
        <v>43336</v>
      </c>
      <c r="F9" s="10">
        <v>44066</v>
      </c>
      <c r="G9" s="9">
        <v>4.35</v>
      </c>
      <c r="H9" s="9" t="s">
        <v>1392</v>
      </c>
      <c r="I9" s="21">
        <v>71.9</v>
      </c>
      <c r="J9" s="4">
        <v>0</v>
      </c>
    </row>
    <row r="10" ht="27.95" hidden="1" customHeight="1" spans="1:10">
      <c r="A10" s="9">
        <v>9</v>
      </c>
      <c r="B10" s="9" t="s">
        <v>1391</v>
      </c>
      <c r="C10" s="9" t="s">
        <v>35</v>
      </c>
      <c r="D10" s="9" t="s">
        <v>1396</v>
      </c>
      <c r="E10" s="10">
        <v>43336</v>
      </c>
      <c r="F10" s="10">
        <v>44066</v>
      </c>
      <c r="G10" s="9">
        <v>4.35</v>
      </c>
      <c r="H10" s="9" t="s">
        <v>1392</v>
      </c>
      <c r="I10" s="21">
        <v>79.09</v>
      </c>
      <c r="J10" s="4" t="e">
        <f>VLOOKUP(D10,贴息差额!C:D,2,0)</f>
        <v>#N/A</v>
      </c>
    </row>
    <row r="11" ht="27.95" hidden="1" customHeight="1" spans="1:10">
      <c r="A11" s="9">
        <v>10</v>
      </c>
      <c r="B11" s="9" t="s">
        <v>1391</v>
      </c>
      <c r="C11" s="9" t="s">
        <v>35</v>
      </c>
      <c r="D11" s="9" t="s">
        <v>1397</v>
      </c>
      <c r="E11" s="10">
        <v>43336</v>
      </c>
      <c r="F11" s="10">
        <v>44066</v>
      </c>
      <c r="G11" s="9">
        <v>4.35</v>
      </c>
      <c r="H11" s="9" t="s">
        <v>1392</v>
      </c>
      <c r="I11" s="21">
        <v>71.9</v>
      </c>
      <c r="J11" s="4" t="e">
        <f>VLOOKUP(D11,贴息差额!C:D,2,0)</f>
        <v>#N/A</v>
      </c>
    </row>
    <row r="12" ht="27.95" hidden="1" customHeight="1" spans="1:10">
      <c r="A12" s="9">
        <v>11</v>
      </c>
      <c r="B12" s="9" t="s">
        <v>1391</v>
      </c>
      <c r="C12" s="9" t="s">
        <v>35</v>
      </c>
      <c r="D12" s="9" t="s">
        <v>1398</v>
      </c>
      <c r="E12" s="10">
        <v>43336</v>
      </c>
      <c r="F12" s="10">
        <v>44066</v>
      </c>
      <c r="G12" s="9">
        <v>4.35</v>
      </c>
      <c r="H12" s="9" t="s">
        <v>1392</v>
      </c>
      <c r="I12" s="21">
        <v>79.09</v>
      </c>
      <c r="J12" s="4" t="e">
        <f>VLOOKUP(D12,贴息差额!C:D,2,0)</f>
        <v>#N/A</v>
      </c>
    </row>
    <row r="13" ht="27.95" hidden="1" customHeight="1" spans="1:10">
      <c r="A13" s="9">
        <v>12</v>
      </c>
      <c r="B13" s="9" t="s">
        <v>1391</v>
      </c>
      <c r="C13" s="9" t="s">
        <v>35</v>
      </c>
      <c r="D13" s="9" t="s">
        <v>1399</v>
      </c>
      <c r="E13" s="10">
        <v>43336</v>
      </c>
      <c r="F13" s="10">
        <v>44066</v>
      </c>
      <c r="G13" s="9">
        <v>4.35</v>
      </c>
      <c r="H13" s="9" t="s">
        <v>1392</v>
      </c>
      <c r="I13" s="21">
        <v>71.9</v>
      </c>
      <c r="J13" s="4" t="e">
        <f>VLOOKUP(D13,贴息差额!C:D,2,0)</f>
        <v>#N/A</v>
      </c>
    </row>
    <row r="14" ht="27.95" hidden="1" customHeight="1" spans="1:10">
      <c r="A14" s="9">
        <v>13</v>
      </c>
      <c r="B14" s="9" t="s">
        <v>1391</v>
      </c>
      <c r="C14" s="9" t="s">
        <v>35</v>
      </c>
      <c r="D14" s="9" t="s">
        <v>1400</v>
      </c>
      <c r="E14" s="10">
        <v>43336</v>
      </c>
      <c r="F14" s="10">
        <v>44066</v>
      </c>
      <c r="G14" s="9">
        <v>4.35</v>
      </c>
      <c r="H14" s="9" t="s">
        <v>1392</v>
      </c>
      <c r="I14" s="21">
        <v>71.9</v>
      </c>
      <c r="J14" s="4" t="e">
        <f>VLOOKUP(D14,贴息差额!C:D,2,0)</f>
        <v>#N/A</v>
      </c>
    </row>
    <row r="15" ht="27.95" hidden="1" customHeight="1" spans="1:10">
      <c r="A15" s="9">
        <v>14</v>
      </c>
      <c r="B15" s="11"/>
      <c r="C15" s="12" t="s">
        <v>1401</v>
      </c>
      <c r="D15" s="11"/>
      <c r="E15" s="13"/>
      <c r="F15" s="13"/>
      <c r="G15" s="11"/>
      <c r="H15" s="11"/>
      <c r="I15" s="22">
        <f>SUM(I2:I14)</f>
        <v>2579.06</v>
      </c>
      <c r="J15" s="4" t="e">
        <f>VLOOKUP(D15,贴息差额!C:D,2,0)</f>
        <v>#N/A</v>
      </c>
    </row>
    <row r="16" ht="27.95" hidden="1" customHeight="1" spans="1:12">
      <c r="A16" s="9">
        <v>15</v>
      </c>
      <c r="B16" s="9" t="s">
        <v>1402</v>
      </c>
      <c r="C16" s="9" t="s">
        <v>18</v>
      </c>
      <c r="D16" s="14" t="s">
        <v>1152</v>
      </c>
      <c r="E16" s="15" t="s">
        <v>1403</v>
      </c>
      <c r="F16" s="16" t="s">
        <v>1404</v>
      </c>
      <c r="G16" s="9">
        <v>4.35</v>
      </c>
      <c r="H16" s="9" t="s">
        <v>1392</v>
      </c>
      <c r="I16" s="21">
        <v>84.1</v>
      </c>
      <c r="J16" s="4">
        <f>VLOOKUP(D16,贴息差额!C:D,2,0)</f>
        <v>0.01</v>
      </c>
      <c r="L16" s="5">
        <f t="shared" ref="L16:L17" si="0">I16-J16</f>
        <v>84.09</v>
      </c>
    </row>
    <row r="17" ht="27.95" hidden="1" customHeight="1" spans="1:12">
      <c r="A17" s="9">
        <v>16</v>
      </c>
      <c r="B17" s="9" t="s">
        <v>1402</v>
      </c>
      <c r="C17" s="9" t="s">
        <v>18</v>
      </c>
      <c r="D17" s="14" t="s">
        <v>1151</v>
      </c>
      <c r="E17" s="15" t="s">
        <v>1403</v>
      </c>
      <c r="F17" s="16" t="s">
        <v>1404</v>
      </c>
      <c r="G17" s="9">
        <v>4.35</v>
      </c>
      <c r="H17" s="9" t="s">
        <v>1392</v>
      </c>
      <c r="I17" s="21">
        <v>280.33</v>
      </c>
      <c r="J17" s="4">
        <f>VLOOKUP(D17,贴息差额!C:D,2,0)</f>
        <v>0.01</v>
      </c>
      <c r="L17" s="5">
        <f t="shared" si="0"/>
        <v>280.32</v>
      </c>
    </row>
    <row r="18" ht="27.95" hidden="1" customHeight="1" spans="1:10">
      <c r="A18" s="9">
        <v>17</v>
      </c>
      <c r="B18" s="9" t="s">
        <v>1402</v>
      </c>
      <c r="C18" s="9" t="s">
        <v>18</v>
      </c>
      <c r="D18" s="14" t="s">
        <v>1405</v>
      </c>
      <c r="E18" s="15" t="s">
        <v>1403</v>
      </c>
      <c r="F18" s="16" t="s">
        <v>1404</v>
      </c>
      <c r="G18" s="9">
        <v>4.35</v>
      </c>
      <c r="H18" s="9" t="s">
        <v>1392</v>
      </c>
      <c r="I18" s="21">
        <v>168.2</v>
      </c>
      <c r="J18" s="4" t="e">
        <f>VLOOKUP(D18,贴息差额!C:D,2,0)</f>
        <v>#N/A</v>
      </c>
    </row>
    <row r="19" ht="27.95" hidden="1" customHeight="1" spans="1:12">
      <c r="A19" s="9">
        <v>18</v>
      </c>
      <c r="B19" s="9" t="s">
        <v>1402</v>
      </c>
      <c r="C19" s="9" t="s">
        <v>18</v>
      </c>
      <c r="D19" s="14" t="s">
        <v>1146</v>
      </c>
      <c r="E19" s="15" t="s">
        <v>1403</v>
      </c>
      <c r="F19" s="16" t="s">
        <v>1404</v>
      </c>
      <c r="G19" s="9">
        <v>4.35</v>
      </c>
      <c r="H19" s="9" t="s">
        <v>1392</v>
      </c>
      <c r="I19" s="21">
        <v>112.13</v>
      </c>
      <c r="J19" s="4">
        <f>VLOOKUP(D19,贴息差额!C:D,2,0)</f>
        <v>0.01</v>
      </c>
      <c r="L19" s="5">
        <f>I19-J19</f>
        <v>112.12</v>
      </c>
    </row>
    <row r="20" ht="27.95" hidden="1" customHeight="1" spans="1:10">
      <c r="A20" s="9">
        <v>19</v>
      </c>
      <c r="B20" s="9" t="s">
        <v>1402</v>
      </c>
      <c r="C20" s="9" t="s">
        <v>18</v>
      </c>
      <c r="D20" s="14" t="s">
        <v>1406</v>
      </c>
      <c r="E20" s="15" t="s">
        <v>1403</v>
      </c>
      <c r="F20" s="16" t="s">
        <v>1404</v>
      </c>
      <c r="G20" s="9">
        <v>4.35</v>
      </c>
      <c r="H20" s="9" t="s">
        <v>1392</v>
      </c>
      <c r="I20" s="21">
        <v>168.2</v>
      </c>
      <c r="J20" s="4" t="e">
        <f>VLOOKUP(D20,贴息差额!C:D,2,0)</f>
        <v>#N/A</v>
      </c>
    </row>
    <row r="21" ht="27.95" hidden="1" customHeight="1" spans="1:10">
      <c r="A21" s="9">
        <v>20</v>
      </c>
      <c r="B21" s="9" t="s">
        <v>1402</v>
      </c>
      <c r="C21" s="9" t="s">
        <v>18</v>
      </c>
      <c r="D21" s="14" t="s">
        <v>1407</v>
      </c>
      <c r="E21" s="15" t="s">
        <v>1403</v>
      </c>
      <c r="F21" s="16" t="s">
        <v>1404</v>
      </c>
      <c r="G21" s="9">
        <v>4.35</v>
      </c>
      <c r="H21" s="9" t="s">
        <v>1392</v>
      </c>
      <c r="I21" s="21">
        <v>168.2</v>
      </c>
      <c r="J21" s="4" t="e">
        <f>VLOOKUP(D21,贴息差额!C:D,2,0)</f>
        <v>#N/A</v>
      </c>
    </row>
    <row r="22" ht="27.95" hidden="1" customHeight="1" spans="1:10">
      <c r="A22" s="9">
        <v>21</v>
      </c>
      <c r="B22" s="9" t="s">
        <v>1402</v>
      </c>
      <c r="C22" s="9" t="s">
        <v>18</v>
      </c>
      <c r="D22" s="14" t="s">
        <v>1408</v>
      </c>
      <c r="E22" s="15" t="s">
        <v>1403</v>
      </c>
      <c r="F22" s="16" t="s">
        <v>1404</v>
      </c>
      <c r="G22" s="9">
        <v>4.35</v>
      </c>
      <c r="H22" s="9" t="s">
        <v>1392</v>
      </c>
      <c r="I22" s="21">
        <v>168.2</v>
      </c>
      <c r="J22" s="4" t="e">
        <f>VLOOKUP(D22,贴息差额!C:D,2,0)</f>
        <v>#N/A</v>
      </c>
    </row>
    <row r="23" ht="27.95" hidden="1" customHeight="1" spans="1:10">
      <c r="A23" s="9">
        <v>22</v>
      </c>
      <c r="B23" s="9" t="s">
        <v>1402</v>
      </c>
      <c r="C23" s="9" t="s">
        <v>18</v>
      </c>
      <c r="D23" s="14" t="s">
        <v>48</v>
      </c>
      <c r="E23" s="15" t="s">
        <v>1403</v>
      </c>
      <c r="F23" s="16" t="s">
        <v>1404</v>
      </c>
      <c r="G23" s="9">
        <v>4.35</v>
      </c>
      <c r="H23" s="9" t="s">
        <v>1392</v>
      </c>
      <c r="I23" s="21">
        <v>168.2</v>
      </c>
      <c r="J23" s="4" t="e">
        <f>VLOOKUP(D23,贴息差额!C:D,2,0)</f>
        <v>#N/A</v>
      </c>
    </row>
    <row r="24" ht="27.95" hidden="1" customHeight="1" spans="1:12">
      <c r="A24" s="9">
        <v>23</v>
      </c>
      <c r="B24" s="9" t="s">
        <v>1402</v>
      </c>
      <c r="C24" s="9" t="s">
        <v>18</v>
      </c>
      <c r="D24" s="14" t="s">
        <v>1150</v>
      </c>
      <c r="E24" s="15" t="s">
        <v>1403</v>
      </c>
      <c r="F24" s="16" t="s">
        <v>1404</v>
      </c>
      <c r="G24" s="9">
        <v>4.35</v>
      </c>
      <c r="H24" s="9" t="s">
        <v>1392</v>
      </c>
      <c r="I24" s="21">
        <v>224.27</v>
      </c>
      <c r="J24" s="4">
        <f>VLOOKUP(D24,贴息差额!C:D,2,0)</f>
        <v>0.01</v>
      </c>
      <c r="L24" s="5">
        <f t="shared" ref="L24:L29" si="1">I24-J24</f>
        <v>224.26</v>
      </c>
    </row>
    <row r="25" ht="27.95" hidden="1" customHeight="1" spans="1:12">
      <c r="A25" s="9">
        <v>24</v>
      </c>
      <c r="B25" s="9" t="s">
        <v>1402</v>
      </c>
      <c r="C25" s="9" t="s">
        <v>18</v>
      </c>
      <c r="D25" s="14" t="s">
        <v>38</v>
      </c>
      <c r="E25" s="15" t="s">
        <v>1403</v>
      </c>
      <c r="F25" s="16" t="s">
        <v>1404</v>
      </c>
      <c r="G25" s="9">
        <v>4.35</v>
      </c>
      <c r="H25" s="9" t="s">
        <v>1392</v>
      </c>
      <c r="I25" s="21">
        <v>420.5</v>
      </c>
      <c r="J25" s="4">
        <f>VLOOKUP(D25,贴息差额!C:D,2,0)</f>
        <v>0.01</v>
      </c>
      <c r="L25" s="5">
        <f t="shared" si="1"/>
        <v>420.49</v>
      </c>
    </row>
    <row r="26" ht="27.95" hidden="1" customHeight="1" spans="1:12">
      <c r="A26" s="9">
        <v>25</v>
      </c>
      <c r="B26" s="9" t="s">
        <v>1402</v>
      </c>
      <c r="C26" s="9" t="s">
        <v>18</v>
      </c>
      <c r="D26" s="14" t="s">
        <v>1145</v>
      </c>
      <c r="E26" s="15" t="s">
        <v>1409</v>
      </c>
      <c r="F26" s="16" t="s">
        <v>1410</v>
      </c>
      <c r="G26" s="9">
        <v>4.35</v>
      </c>
      <c r="H26" s="9" t="s">
        <v>1392</v>
      </c>
      <c r="I26" s="21">
        <v>81.2</v>
      </c>
      <c r="J26" s="4">
        <f>VLOOKUP(D26,贴息差额!C:D,2,0)</f>
        <v>0.01</v>
      </c>
      <c r="L26" s="5">
        <f t="shared" si="1"/>
        <v>81.19</v>
      </c>
    </row>
    <row r="27" ht="27.95" hidden="1" customHeight="1" spans="1:12">
      <c r="A27" s="9">
        <v>26</v>
      </c>
      <c r="B27" s="9" t="s">
        <v>1402</v>
      </c>
      <c r="C27" s="9" t="s">
        <v>18</v>
      </c>
      <c r="D27" s="14" t="s">
        <v>1147</v>
      </c>
      <c r="E27" s="15" t="s">
        <v>1403</v>
      </c>
      <c r="F27" s="16" t="s">
        <v>1404</v>
      </c>
      <c r="G27" s="9">
        <v>4.35</v>
      </c>
      <c r="H27" s="9" t="s">
        <v>1392</v>
      </c>
      <c r="I27" s="21">
        <v>112.13</v>
      </c>
      <c r="J27" s="4">
        <f>VLOOKUP(D27,贴息差额!C:D,2,0)</f>
        <v>0.01</v>
      </c>
      <c r="L27" s="5">
        <f t="shared" si="1"/>
        <v>112.12</v>
      </c>
    </row>
    <row r="28" ht="27.95" hidden="1" customHeight="1" spans="1:12">
      <c r="A28" s="9">
        <v>27</v>
      </c>
      <c r="B28" s="9" t="s">
        <v>1402</v>
      </c>
      <c r="C28" s="9" t="s">
        <v>18</v>
      </c>
      <c r="D28" s="14" t="s">
        <v>1148</v>
      </c>
      <c r="E28" s="15" t="s">
        <v>1411</v>
      </c>
      <c r="F28" s="16" t="s">
        <v>1412</v>
      </c>
      <c r="G28" s="9">
        <v>4.35</v>
      </c>
      <c r="H28" s="9" t="s">
        <v>1392</v>
      </c>
      <c r="I28" s="21">
        <v>41.69</v>
      </c>
      <c r="J28" s="4">
        <f>VLOOKUP(D28,贴息差额!C:D,2,0)</f>
        <v>0.01</v>
      </c>
      <c r="L28" s="5">
        <f t="shared" si="1"/>
        <v>41.68</v>
      </c>
    </row>
    <row r="29" ht="27.95" hidden="1" customHeight="1" spans="1:12">
      <c r="A29" s="9">
        <v>28</v>
      </c>
      <c r="B29" s="9" t="s">
        <v>1402</v>
      </c>
      <c r="C29" s="9" t="s">
        <v>18</v>
      </c>
      <c r="D29" s="14" t="s">
        <v>1149</v>
      </c>
      <c r="E29" s="15" t="s">
        <v>1403</v>
      </c>
      <c r="F29" s="16" t="s">
        <v>1404</v>
      </c>
      <c r="G29" s="9">
        <v>4.35</v>
      </c>
      <c r="H29" s="9" t="s">
        <v>1392</v>
      </c>
      <c r="I29" s="21">
        <v>84.1</v>
      </c>
      <c r="J29" s="4">
        <f>VLOOKUP(D29,贴息差额!C:D,2,0)</f>
        <v>0.01</v>
      </c>
      <c r="L29" s="5">
        <f t="shared" si="1"/>
        <v>84.09</v>
      </c>
    </row>
    <row r="30" ht="27.95" hidden="1" customHeight="1" spans="1:10">
      <c r="A30" s="9">
        <v>29</v>
      </c>
      <c r="B30" s="9" t="s">
        <v>1402</v>
      </c>
      <c r="C30" s="9" t="s">
        <v>18</v>
      </c>
      <c r="D30" s="14" t="s">
        <v>1413</v>
      </c>
      <c r="E30" s="15" t="s">
        <v>1403</v>
      </c>
      <c r="F30" s="16" t="s">
        <v>1404</v>
      </c>
      <c r="G30" s="9">
        <v>4.35</v>
      </c>
      <c r="H30" s="9" t="s">
        <v>1392</v>
      </c>
      <c r="I30" s="21">
        <v>140.17</v>
      </c>
      <c r="J30" s="4" t="e">
        <f>VLOOKUP(D30,贴息差额!C:D,2,0)</f>
        <v>#N/A</v>
      </c>
    </row>
    <row r="31" s="1" customFormat="1" ht="27.95" hidden="1" customHeight="1" spans="1:10">
      <c r="A31" s="9">
        <v>30</v>
      </c>
      <c r="B31" s="11"/>
      <c r="C31" s="12" t="s">
        <v>1401</v>
      </c>
      <c r="D31" s="17"/>
      <c r="E31" s="18"/>
      <c r="F31" s="19"/>
      <c r="G31" s="11"/>
      <c r="H31" s="11"/>
      <c r="I31" s="22">
        <f>SUM(I16:I30)</f>
        <v>2421.62</v>
      </c>
      <c r="J31" s="4" t="e">
        <f>VLOOKUP(D31,贴息差额!C:D,2,0)</f>
        <v>#N/A</v>
      </c>
    </row>
    <row r="32" ht="27.95" hidden="1" customHeight="1" spans="1:12">
      <c r="A32" s="9">
        <v>31</v>
      </c>
      <c r="B32" s="9" t="s">
        <v>1414</v>
      </c>
      <c r="C32" s="9" t="s">
        <v>1415</v>
      </c>
      <c r="D32" s="9" t="s">
        <v>1071</v>
      </c>
      <c r="E32" s="9" t="s">
        <v>1416</v>
      </c>
      <c r="F32" s="9" t="s">
        <v>1417</v>
      </c>
      <c r="G32" s="9">
        <v>4.35</v>
      </c>
      <c r="H32" s="9" t="s">
        <v>1392</v>
      </c>
      <c r="I32" s="21">
        <v>143.795</v>
      </c>
      <c r="J32" s="4">
        <f>VLOOKUP(D32,贴息差额!C:D,2,0)</f>
        <v>1.205</v>
      </c>
      <c r="L32" s="5">
        <f t="shared" ref="L32:L33" si="2">I32-J32</f>
        <v>142.59</v>
      </c>
    </row>
    <row r="33" ht="27.95" hidden="1" customHeight="1" spans="1:12">
      <c r="A33" s="9">
        <v>32</v>
      </c>
      <c r="B33" s="9" t="s">
        <v>1414</v>
      </c>
      <c r="C33" s="9" t="s">
        <v>1415</v>
      </c>
      <c r="D33" s="9" t="s">
        <v>1068</v>
      </c>
      <c r="E33" s="9" t="s">
        <v>1418</v>
      </c>
      <c r="F33" s="9" t="s">
        <v>1417</v>
      </c>
      <c r="G33" s="9">
        <v>4.35</v>
      </c>
      <c r="H33" s="9" t="s">
        <v>1392</v>
      </c>
      <c r="I33" s="21">
        <v>144.995</v>
      </c>
      <c r="J33" s="4">
        <f>VLOOKUP(D33,贴息差额!C:D,2,0)</f>
        <v>1.205</v>
      </c>
      <c r="L33" s="5">
        <f t="shared" si="2"/>
        <v>143.79</v>
      </c>
    </row>
    <row r="34" s="2" customFormat="1" ht="27.95" hidden="1" customHeight="1" spans="1:10">
      <c r="A34" s="9">
        <v>33</v>
      </c>
      <c r="B34" s="12"/>
      <c r="C34" s="12" t="s">
        <v>1401</v>
      </c>
      <c r="D34" s="12"/>
      <c r="E34" s="12"/>
      <c r="F34" s="12"/>
      <c r="G34" s="12"/>
      <c r="H34" s="12"/>
      <c r="I34" s="22">
        <f>SUM(I32:I33)</f>
        <v>288.79</v>
      </c>
      <c r="J34" s="4" t="e">
        <f>VLOOKUP(D34,贴息差额!C:D,2,0)</f>
        <v>#N/A</v>
      </c>
    </row>
    <row r="35" ht="20.1" hidden="1" customHeight="1" spans="1:10">
      <c r="A35" s="9">
        <v>34</v>
      </c>
      <c r="B35" s="9" t="s">
        <v>17</v>
      </c>
      <c r="C35" s="9" t="s">
        <v>18</v>
      </c>
      <c r="D35" s="9" t="s">
        <v>1419</v>
      </c>
      <c r="E35" s="10">
        <v>43339</v>
      </c>
      <c r="F35" s="10">
        <v>43703</v>
      </c>
      <c r="G35" s="9">
        <v>4.35</v>
      </c>
      <c r="H35" s="9" t="s">
        <v>1392</v>
      </c>
      <c r="I35" s="21">
        <v>84.1</v>
      </c>
      <c r="J35" s="4" t="e">
        <f>VLOOKUP(D35,贴息差额!C:D,2,0)</f>
        <v>#N/A</v>
      </c>
    </row>
    <row r="36" ht="20.1" hidden="1" customHeight="1" spans="1:10">
      <c r="A36" s="9">
        <v>35</v>
      </c>
      <c r="B36" s="9" t="s">
        <v>17</v>
      </c>
      <c r="C36" s="9" t="s">
        <v>18</v>
      </c>
      <c r="D36" s="9" t="s">
        <v>1420</v>
      </c>
      <c r="E36" s="10">
        <v>43339</v>
      </c>
      <c r="F36" s="10">
        <v>43703</v>
      </c>
      <c r="G36" s="9">
        <v>4.35</v>
      </c>
      <c r="H36" s="9" t="s">
        <v>1392</v>
      </c>
      <c r="I36" s="21">
        <v>42.05</v>
      </c>
      <c r="J36" s="4" t="e">
        <f>VLOOKUP(D36,贴息差额!C:D,2,0)</f>
        <v>#N/A</v>
      </c>
    </row>
    <row r="37" ht="20.1" hidden="1" customHeight="1" spans="1:10">
      <c r="A37" s="9">
        <v>36</v>
      </c>
      <c r="B37" s="9" t="s">
        <v>17</v>
      </c>
      <c r="C37" s="9" t="s">
        <v>18</v>
      </c>
      <c r="D37" s="9" t="s">
        <v>29</v>
      </c>
      <c r="E37" s="10">
        <v>43339</v>
      </c>
      <c r="F37" s="10">
        <v>43703</v>
      </c>
      <c r="G37" s="9">
        <v>4.35</v>
      </c>
      <c r="H37" s="9" t="s">
        <v>1392</v>
      </c>
      <c r="I37" s="21">
        <v>140.17</v>
      </c>
      <c r="J37" s="4" t="e">
        <f>VLOOKUP(D37,贴息差额!C:D,2,0)</f>
        <v>#N/A</v>
      </c>
    </row>
    <row r="38" ht="20.1" hidden="1" customHeight="1" spans="1:10">
      <c r="A38" s="9">
        <v>37</v>
      </c>
      <c r="B38" s="9" t="s">
        <v>17</v>
      </c>
      <c r="C38" s="9" t="s">
        <v>18</v>
      </c>
      <c r="D38" s="9" t="s">
        <v>25</v>
      </c>
      <c r="E38" s="10">
        <v>43339</v>
      </c>
      <c r="F38" s="10">
        <v>43703</v>
      </c>
      <c r="G38" s="9">
        <v>4.35</v>
      </c>
      <c r="H38" s="9" t="s">
        <v>1392</v>
      </c>
      <c r="I38" s="21">
        <v>84.1</v>
      </c>
      <c r="J38" s="4" t="e">
        <f>VLOOKUP(D38,贴息差额!C:D,2,0)</f>
        <v>#N/A</v>
      </c>
    </row>
    <row r="39" ht="20.1" hidden="1" customHeight="1" spans="1:10">
      <c r="A39" s="9">
        <v>38</v>
      </c>
      <c r="B39" s="9" t="s">
        <v>17</v>
      </c>
      <c r="C39" s="9" t="s">
        <v>18</v>
      </c>
      <c r="D39" s="9" t="s">
        <v>1421</v>
      </c>
      <c r="E39" s="10">
        <v>43339</v>
      </c>
      <c r="F39" s="10">
        <v>43703</v>
      </c>
      <c r="G39" s="9">
        <v>4.35</v>
      </c>
      <c r="H39" s="9" t="s">
        <v>1392</v>
      </c>
      <c r="I39" s="21">
        <v>42.05</v>
      </c>
      <c r="J39" s="4" t="e">
        <f>VLOOKUP(D39,贴息差额!C:D,2,0)</f>
        <v>#N/A</v>
      </c>
    </row>
    <row r="40" ht="20.1" hidden="1" customHeight="1" spans="1:10">
      <c r="A40" s="9">
        <v>39</v>
      </c>
      <c r="B40" s="9" t="s">
        <v>17</v>
      </c>
      <c r="C40" s="9" t="s">
        <v>18</v>
      </c>
      <c r="D40" s="9" t="s">
        <v>1422</v>
      </c>
      <c r="E40" s="10">
        <v>43339</v>
      </c>
      <c r="F40" s="10">
        <v>43703</v>
      </c>
      <c r="G40" s="9">
        <v>4.35</v>
      </c>
      <c r="H40" s="9" t="s">
        <v>1392</v>
      </c>
      <c r="I40" s="21">
        <v>42.05</v>
      </c>
      <c r="J40" s="4" t="e">
        <f>VLOOKUP(D40,贴息差额!C:D,2,0)</f>
        <v>#N/A</v>
      </c>
    </row>
    <row r="41" ht="20.1" hidden="1" customHeight="1" spans="1:12">
      <c r="A41" s="9">
        <v>40</v>
      </c>
      <c r="B41" s="9" t="s">
        <v>17</v>
      </c>
      <c r="C41" s="9" t="s">
        <v>18</v>
      </c>
      <c r="D41" s="9" t="s">
        <v>54</v>
      </c>
      <c r="E41" s="10">
        <v>43339</v>
      </c>
      <c r="F41" s="10">
        <v>43703</v>
      </c>
      <c r="G41" s="9">
        <v>4.35</v>
      </c>
      <c r="H41" s="9" t="s">
        <v>1392</v>
      </c>
      <c r="I41" s="21">
        <v>280.33</v>
      </c>
      <c r="J41" s="4">
        <f>VLOOKUP(D41,贴息差额!C:D,2,0)</f>
        <v>0.00999999999999091</v>
      </c>
      <c r="L41" s="5">
        <f>I41-J41</f>
        <v>280.32</v>
      </c>
    </row>
    <row r="42" ht="20.1" hidden="1" customHeight="1" spans="1:12">
      <c r="A42" s="9">
        <v>41</v>
      </c>
      <c r="B42" s="9" t="s">
        <v>17</v>
      </c>
      <c r="C42" s="9" t="s">
        <v>18</v>
      </c>
      <c r="D42" s="9" t="s">
        <v>1075</v>
      </c>
      <c r="E42" s="10">
        <v>43339</v>
      </c>
      <c r="F42" s="10">
        <v>43703</v>
      </c>
      <c r="G42" s="9">
        <v>4.35</v>
      </c>
      <c r="H42" s="9" t="s">
        <v>1392</v>
      </c>
      <c r="I42" s="21">
        <v>70.08</v>
      </c>
      <c r="J42" s="4">
        <f>VLOOKUP(D42,贴息差额!C:D,2,0)</f>
        <v>0.0100000000000051</v>
      </c>
      <c r="L42" s="5">
        <f>I42-J42</f>
        <v>70.07</v>
      </c>
    </row>
    <row r="43" ht="20.1" hidden="1" customHeight="1" spans="1:12">
      <c r="A43" s="9">
        <v>42</v>
      </c>
      <c r="B43" s="9" t="s">
        <v>17</v>
      </c>
      <c r="C43" s="9" t="s">
        <v>18</v>
      </c>
      <c r="D43" s="9" t="s">
        <v>1423</v>
      </c>
      <c r="E43" s="10">
        <v>43339</v>
      </c>
      <c r="F43" s="10">
        <v>43703</v>
      </c>
      <c r="G43" s="9">
        <v>4.35</v>
      </c>
      <c r="H43" s="9" t="s">
        <v>1392</v>
      </c>
      <c r="I43" s="21">
        <v>140.17</v>
      </c>
      <c r="J43" s="4" t="e">
        <f>VLOOKUP(D43,贴息差额!C:D,2,0)</f>
        <v>#N/A</v>
      </c>
      <c r="L43" s="5" t="e">
        <f t="shared" ref="L43:L106" si="3">I43-J43</f>
        <v>#N/A</v>
      </c>
    </row>
    <row r="44" ht="20.1" hidden="1" customHeight="1" spans="1:12">
      <c r="A44" s="9">
        <v>43</v>
      </c>
      <c r="B44" s="9" t="s">
        <v>17</v>
      </c>
      <c r="C44" s="9" t="s">
        <v>18</v>
      </c>
      <c r="D44" s="9" t="s">
        <v>46</v>
      </c>
      <c r="E44" s="10">
        <v>43339</v>
      </c>
      <c r="F44" s="10">
        <v>43703</v>
      </c>
      <c r="G44" s="9">
        <v>4.35</v>
      </c>
      <c r="H44" s="9" t="s">
        <v>1392</v>
      </c>
      <c r="I44" s="21">
        <v>42.05</v>
      </c>
      <c r="J44" s="4" t="e">
        <f>VLOOKUP(D44,贴息差额!C:D,2,0)</f>
        <v>#N/A</v>
      </c>
      <c r="L44" s="5" t="e">
        <f t="shared" si="3"/>
        <v>#N/A</v>
      </c>
    </row>
    <row r="45" ht="20.1" hidden="1" customHeight="1" spans="1:12">
      <c r="A45" s="9">
        <v>44</v>
      </c>
      <c r="B45" s="9" t="s">
        <v>17</v>
      </c>
      <c r="C45" s="9" t="s">
        <v>18</v>
      </c>
      <c r="D45" s="9" t="s">
        <v>1077</v>
      </c>
      <c r="E45" s="10">
        <v>43339</v>
      </c>
      <c r="F45" s="10">
        <v>43703</v>
      </c>
      <c r="G45" s="9">
        <v>4.35</v>
      </c>
      <c r="H45" s="9" t="s">
        <v>1392</v>
      </c>
      <c r="I45" s="21">
        <v>112.13</v>
      </c>
      <c r="J45" s="4">
        <f>VLOOKUP(D45,贴息差额!C:D,2,0)</f>
        <v>0.0100000000000051</v>
      </c>
      <c r="L45" s="5">
        <f t="shared" si="3"/>
        <v>112.12</v>
      </c>
    </row>
    <row r="46" ht="20.1" hidden="1" customHeight="1" spans="1:12">
      <c r="A46" s="9">
        <v>45</v>
      </c>
      <c r="B46" s="9" t="s">
        <v>17</v>
      </c>
      <c r="C46" s="9" t="s">
        <v>18</v>
      </c>
      <c r="D46" s="9" t="s">
        <v>1078</v>
      </c>
      <c r="E46" s="10">
        <v>43339</v>
      </c>
      <c r="F46" s="10">
        <v>43703</v>
      </c>
      <c r="G46" s="9">
        <v>4.35</v>
      </c>
      <c r="H46" s="9" t="s">
        <v>1392</v>
      </c>
      <c r="I46" s="21">
        <v>112.13</v>
      </c>
      <c r="J46" s="4">
        <f>VLOOKUP(D46,贴息差额!C:D,2,0)</f>
        <v>0.0100000000000051</v>
      </c>
      <c r="L46" s="5">
        <f t="shared" si="3"/>
        <v>112.12</v>
      </c>
    </row>
    <row r="47" ht="20.1" hidden="1" customHeight="1" spans="1:12">
      <c r="A47" s="9">
        <v>46</v>
      </c>
      <c r="B47" s="9" t="s">
        <v>17</v>
      </c>
      <c r="C47" s="9" t="s">
        <v>18</v>
      </c>
      <c r="D47" s="9" t="s">
        <v>1424</v>
      </c>
      <c r="E47" s="10">
        <v>43339</v>
      </c>
      <c r="F47" s="10">
        <v>43703</v>
      </c>
      <c r="G47" s="9">
        <v>4.35</v>
      </c>
      <c r="H47" s="9" t="s">
        <v>1392</v>
      </c>
      <c r="I47" s="21">
        <v>140.17</v>
      </c>
      <c r="J47" s="4" t="e">
        <f>VLOOKUP(D47,贴息差额!C:D,2,0)</f>
        <v>#N/A</v>
      </c>
      <c r="L47" s="5" t="e">
        <f t="shared" si="3"/>
        <v>#N/A</v>
      </c>
    </row>
    <row r="48" ht="20.1" hidden="1" customHeight="1" spans="1:12">
      <c r="A48" s="9">
        <v>47</v>
      </c>
      <c r="B48" s="9" t="s">
        <v>17</v>
      </c>
      <c r="C48" s="9" t="s">
        <v>18</v>
      </c>
      <c r="D48" s="9" t="s">
        <v>31</v>
      </c>
      <c r="E48" s="10">
        <v>43339</v>
      </c>
      <c r="F48" s="10">
        <v>43703</v>
      </c>
      <c r="G48" s="9">
        <v>4.35</v>
      </c>
      <c r="H48" s="9" t="s">
        <v>1392</v>
      </c>
      <c r="I48" s="21">
        <v>168.2</v>
      </c>
      <c r="J48" s="4" t="e">
        <f>VLOOKUP(D48,贴息差额!C:D,2,0)</f>
        <v>#N/A</v>
      </c>
      <c r="L48" s="5" t="e">
        <f t="shared" si="3"/>
        <v>#N/A</v>
      </c>
    </row>
    <row r="49" ht="20.1" hidden="1" customHeight="1" spans="1:12">
      <c r="A49" s="9">
        <v>48</v>
      </c>
      <c r="B49" s="9" t="s">
        <v>17</v>
      </c>
      <c r="C49" s="9" t="s">
        <v>18</v>
      </c>
      <c r="D49" s="9" t="s">
        <v>1425</v>
      </c>
      <c r="E49" s="10">
        <v>43339</v>
      </c>
      <c r="F49" s="10">
        <v>43703</v>
      </c>
      <c r="G49" s="9">
        <v>4.35</v>
      </c>
      <c r="H49" s="9" t="s">
        <v>1392</v>
      </c>
      <c r="I49" s="21">
        <v>84.1</v>
      </c>
      <c r="J49" s="4" t="e">
        <f>VLOOKUP(D49,贴息差额!C:D,2,0)</f>
        <v>#N/A</v>
      </c>
      <c r="L49" s="5" t="e">
        <f t="shared" si="3"/>
        <v>#N/A</v>
      </c>
    </row>
    <row r="50" ht="20.1" hidden="1" customHeight="1" spans="1:12">
      <c r="A50" s="9">
        <v>49</v>
      </c>
      <c r="B50" s="9" t="s">
        <v>17</v>
      </c>
      <c r="C50" s="9" t="s">
        <v>18</v>
      </c>
      <c r="D50" s="9" t="s">
        <v>1426</v>
      </c>
      <c r="E50" s="10">
        <v>43339</v>
      </c>
      <c r="F50" s="10">
        <v>43703</v>
      </c>
      <c r="G50" s="9">
        <v>4.35</v>
      </c>
      <c r="H50" s="9" t="s">
        <v>1392</v>
      </c>
      <c r="I50" s="21">
        <v>420.5</v>
      </c>
      <c r="J50" s="4" t="e">
        <f>VLOOKUP(D50,贴息差额!C:D,2,0)</f>
        <v>#N/A</v>
      </c>
      <c r="L50" s="5" t="e">
        <f t="shared" si="3"/>
        <v>#N/A</v>
      </c>
    </row>
    <row r="51" ht="20.1" hidden="1" customHeight="1" spans="1:12">
      <c r="A51" s="9">
        <v>50</v>
      </c>
      <c r="B51" s="9" t="s">
        <v>17</v>
      </c>
      <c r="C51" s="9" t="s">
        <v>18</v>
      </c>
      <c r="D51" s="9" t="s">
        <v>40</v>
      </c>
      <c r="E51" s="10">
        <v>43339</v>
      </c>
      <c r="F51" s="10">
        <v>43703</v>
      </c>
      <c r="G51" s="9">
        <v>4.35</v>
      </c>
      <c r="H51" s="9" t="s">
        <v>1392</v>
      </c>
      <c r="I51" s="21">
        <v>280.33</v>
      </c>
      <c r="J51" s="4">
        <f>VLOOKUP(D51,贴息差额!C:D,2,0)</f>
        <v>0.00999999999999091</v>
      </c>
      <c r="L51" s="5">
        <f t="shared" si="3"/>
        <v>280.32</v>
      </c>
    </row>
    <row r="52" ht="20.1" hidden="1" customHeight="1" spans="1:12">
      <c r="A52" s="9">
        <v>51</v>
      </c>
      <c r="B52" s="9" t="s">
        <v>17</v>
      </c>
      <c r="C52" s="9" t="s">
        <v>18</v>
      </c>
      <c r="D52" s="9" t="s">
        <v>1427</v>
      </c>
      <c r="E52" s="10">
        <v>43339</v>
      </c>
      <c r="F52" s="10">
        <v>43703</v>
      </c>
      <c r="G52" s="9">
        <v>4.35</v>
      </c>
      <c r="H52" s="9" t="s">
        <v>1392</v>
      </c>
      <c r="I52" s="21">
        <v>210.25</v>
      </c>
      <c r="J52" s="4" t="e">
        <f>VLOOKUP(D52,贴息差额!C:D,2,0)</f>
        <v>#N/A</v>
      </c>
      <c r="L52" s="5" t="e">
        <f t="shared" si="3"/>
        <v>#N/A</v>
      </c>
    </row>
    <row r="53" ht="20.1" hidden="1" customHeight="1" spans="1:12">
      <c r="A53" s="9">
        <v>52</v>
      </c>
      <c r="B53" s="9" t="s">
        <v>17</v>
      </c>
      <c r="C53" s="9" t="s">
        <v>18</v>
      </c>
      <c r="D53" s="9" t="s">
        <v>1428</v>
      </c>
      <c r="E53" s="10">
        <v>43340</v>
      </c>
      <c r="F53" s="10">
        <v>43704</v>
      </c>
      <c r="G53" s="9">
        <v>4.35</v>
      </c>
      <c r="H53" s="9" t="s">
        <v>1392</v>
      </c>
      <c r="I53" s="21">
        <v>277.92</v>
      </c>
      <c r="J53" s="4" t="e">
        <f>VLOOKUP(D53,贴息差额!C:D,2,0)</f>
        <v>#N/A</v>
      </c>
      <c r="L53" s="5" t="e">
        <f t="shared" si="3"/>
        <v>#N/A</v>
      </c>
    </row>
    <row r="54" ht="20.1" hidden="1" customHeight="1" spans="1:12">
      <c r="A54" s="9">
        <v>53</v>
      </c>
      <c r="B54" s="9" t="s">
        <v>17</v>
      </c>
      <c r="C54" s="9" t="s">
        <v>18</v>
      </c>
      <c r="D54" s="9" t="s">
        <v>1429</v>
      </c>
      <c r="E54" s="10">
        <v>43340</v>
      </c>
      <c r="F54" s="10">
        <v>43704</v>
      </c>
      <c r="G54" s="9">
        <v>4.35</v>
      </c>
      <c r="H54" s="9" t="s">
        <v>1392</v>
      </c>
      <c r="I54" s="21">
        <v>277.92</v>
      </c>
      <c r="J54" s="4" t="e">
        <f>VLOOKUP(D54,贴息差额!C:D,2,0)</f>
        <v>#N/A</v>
      </c>
      <c r="L54" s="5" t="e">
        <f t="shared" si="3"/>
        <v>#N/A</v>
      </c>
    </row>
    <row r="55" ht="20.1" hidden="1" customHeight="1" spans="1:12">
      <c r="A55" s="9">
        <v>54</v>
      </c>
      <c r="B55" s="9" t="s">
        <v>17</v>
      </c>
      <c r="C55" s="9" t="s">
        <v>18</v>
      </c>
      <c r="D55" s="9" t="s">
        <v>1430</v>
      </c>
      <c r="E55" s="10">
        <v>43340</v>
      </c>
      <c r="F55" s="10">
        <v>43704</v>
      </c>
      <c r="G55" s="9">
        <v>4.35</v>
      </c>
      <c r="H55" s="9" t="s">
        <v>1392</v>
      </c>
      <c r="I55" s="21">
        <v>138.96</v>
      </c>
      <c r="J55" s="4" t="e">
        <f>VLOOKUP(D55,贴息差额!C:D,2,0)</f>
        <v>#N/A</v>
      </c>
      <c r="L55" s="5" t="e">
        <f t="shared" si="3"/>
        <v>#N/A</v>
      </c>
    </row>
    <row r="56" ht="20.1" hidden="1" customHeight="1" spans="1:12">
      <c r="A56" s="9">
        <v>55</v>
      </c>
      <c r="B56" s="9" t="s">
        <v>17</v>
      </c>
      <c r="C56" s="9" t="s">
        <v>18</v>
      </c>
      <c r="D56" s="9" t="s">
        <v>33</v>
      </c>
      <c r="E56" s="10">
        <v>43340</v>
      </c>
      <c r="F56" s="10">
        <v>43704</v>
      </c>
      <c r="G56" s="9">
        <v>4.35</v>
      </c>
      <c r="H56" s="9" t="s">
        <v>1392</v>
      </c>
      <c r="I56" s="21">
        <v>138.96</v>
      </c>
      <c r="J56" s="4" t="e">
        <f>VLOOKUP(D56,贴息差额!C:D,2,0)</f>
        <v>#N/A</v>
      </c>
      <c r="L56" s="5" t="e">
        <f t="shared" si="3"/>
        <v>#N/A</v>
      </c>
    </row>
    <row r="57" ht="20.1" hidden="1" customHeight="1" spans="1:12">
      <c r="A57" s="9">
        <v>56</v>
      </c>
      <c r="B57" s="9" t="s">
        <v>17</v>
      </c>
      <c r="C57" s="9" t="s">
        <v>18</v>
      </c>
      <c r="D57" s="9" t="s">
        <v>1431</v>
      </c>
      <c r="E57" s="10">
        <v>43340</v>
      </c>
      <c r="F57" s="10">
        <v>43704</v>
      </c>
      <c r="G57" s="9">
        <v>4.35</v>
      </c>
      <c r="H57" s="9" t="s">
        <v>1392</v>
      </c>
      <c r="I57" s="21">
        <v>277.92</v>
      </c>
      <c r="J57" s="4" t="e">
        <f>VLOOKUP(D57,贴息差额!C:D,2,0)</f>
        <v>#N/A</v>
      </c>
      <c r="L57" s="5" t="e">
        <f t="shared" si="3"/>
        <v>#N/A</v>
      </c>
    </row>
    <row r="58" ht="20.1" hidden="1" customHeight="1" spans="1:12">
      <c r="A58" s="9">
        <v>57</v>
      </c>
      <c r="B58" s="9" t="s">
        <v>17</v>
      </c>
      <c r="C58" s="9" t="s">
        <v>18</v>
      </c>
      <c r="D58" s="9" t="s">
        <v>1432</v>
      </c>
      <c r="E58" s="10">
        <v>43340</v>
      </c>
      <c r="F58" s="10">
        <v>43704</v>
      </c>
      <c r="G58" s="9">
        <v>4.35</v>
      </c>
      <c r="H58" s="9" t="s">
        <v>1392</v>
      </c>
      <c r="I58" s="21">
        <v>138.96</v>
      </c>
      <c r="J58" s="4" t="e">
        <f>VLOOKUP(D58,贴息差额!C:D,2,0)</f>
        <v>#N/A</v>
      </c>
      <c r="L58" s="5" t="e">
        <f t="shared" si="3"/>
        <v>#N/A</v>
      </c>
    </row>
    <row r="59" ht="20.1" hidden="1" customHeight="1" spans="1:12">
      <c r="A59" s="9">
        <v>58</v>
      </c>
      <c r="B59" s="9" t="s">
        <v>17</v>
      </c>
      <c r="C59" s="9" t="s">
        <v>18</v>
      </c>
      <c r="D59" s="9" t="s">
        <v>44</v>
      </c>
      <c r="E59" s="10">
        <v>43340</v>
      </c>
      <c r="F59" s="10">
        <v>43704</v>
      </c>
      <c r="G59" s="9">
        <v>4.35</v>
      </c>
      <c r="H59" s="9" t="s">
        <v>1392</v>
      </c>
      <c r="I59" s="21">
        <v>138.96</v>
      </c>
      <c r="J59" s="4" t="e">
        <f>VLOOKUP(D59,贴息差额!C:D,2,0)</f>
        <v>#N/A</v>
      </c>
      <c r="L59" s="5" t="e">
        <f t="shared" si="3"/>
        <v>#N/A</v>
      </c>
    </row>
    <row r="60" ht="20.1" hidden="1" customHeight="1" spans="1:12">
      <c r="A60" s="9">
        <v>59</v>
      </c>
      <c r="B60" s="9" t="s">
        <v>17</v>
      </c>
      <c r="C60" s="9" t="s">
        <v>18</v>
      </c>
      <c r="D60" s="9" t="s">
        <v>1433</v>
      </c>
      <c r="E60" s="10">
        <v>43340</v>
      </c>
      <c r="F60" s="10">
        <v>43704</v>
      </c>
      <c r="G60" s="9">
        <v>4.35</v>
      </c>
      <c r="H60" s="9" t="s">
        <v>1392</v>
      </c>
      <c r="I60" s="21">
        <v>83.38</v>
      </c>
      <c r="J60" s="4" t="e">
        <f>VLOOKUP(D60,贴息差额!C:D,2,0)</f>
        <v>#N/A</v>
      </c>
      <c r="L60" s="5" t="e">
        <f t="shared" si="3"/>
        <v>#N/A</v>
      </c>
    </row>
    <row r="61" ht="20.1" hidden="1" customHeight="1" spans="1:12">
      <c r="A61" s="9">
        <v>60</v>
      </c>
      <c r="B61" s="9" t="s">
        <v>17</v>
      </c>
      <c r="C61" s="9" t="s">
        <v>18</v>
      </c>
      <c r="D61" s="9" t="s">
        <v>996</v>
      </c>
      <c r="E61" s="10">
        <v>43340</v>
      </c>
      <c r="F61" s="10">
        <v>43704</v>
      </c>
      <c r="G61" s="9">
        <v>4.35</v>
      </c>
      <c r="H61" s="9" t="s">
        <v>1392</v>
      </c>
      <c r="I61" s="21">
        <v>83.38</v>
      </c>
      <c r="J61" s="4">
        <v>0</v>
      </c>
      <c r="L61" s="5">
        <f t="shared" si="3"/>
        <v>83.38</v>
      </c>
    </row>
    <row r="62" ht="20.1" hidden="1" customHeight="1" spans="1:12">
      <c r="A62" s="9">
        <v>61</v>
      </c>
      <c r="B62" s="9" t="s">
        <v>17</v>
      </c>
      <c r="C62" s="9" t="s">
        <v>18</v>
      </c>
      <c r="D62" s="9" t="s">
        <v>1434</v>
      </c>
      <c r="E62" s="10">
        <v>43340</v>
      </c>
      <c r="F62" s="10">
        <v>43704</v>
      </c>
      <c r="G62" s="9">
        <v>4.35</v>
      </c>
      <c r="H62" s="9" t="s">
        <v>1392</v>
      </c>
      <c r="I62" s="21">
        <v>138.96</v>
      </c>
      <c r="J62" s="4" t="e">
        <f>VLOOKUP(D62,贴息差额!C:D,2,0)</f>
        <v>#N/A</v>
      </c>
      <c r="L62" s="5" t="e">
        <f t="shared" si="3"/>
        <v>#N/A</v>
      </c>
    </row>
    <row r="63" ht="20.1" hidden="1" customHeight="1" spans="1:12">
      <c r="A63" s="9">
        <v>62</v>
      </c>
      <c r="B63" s="9" t="s">
        <v>17</v>
      </c>
      <c r="C63" s="9" t="s">
        <v>18</v>
      </c>
      <c r="D63" s="9" t="s">
        <v>1435</v>
      </c>
      <c r="E63" s="10">
        <v>43340</v>
      </c>
      <c r="F63" s="10">
        <v>43704</v>
      </c>
      <c r="G63" s="9">
        <v>4.35</v>
      </c>
      <c r="H63" s="9" t="s">
        <v>1392</v>
      </c>
      <c r="I63" s="21">
        <v>69.48</v>
      </c>
      <c r="J63" s="4" t="e">
        <f>VLOOKUP(D63,贴息差额!C:D,2,0)</f>
        <v>#N/A</v>
      </c>
      <c r="L63" s="5" t="e">
        <f t="shared" si="3"/>
        <v>#N/A</v>
      </c>
    </row>
    <row r="64" ht="20.1" hidden="1" customHeight="1" spans="1:12">
      <c r="A64" s="9">
        <v>63</v>
      </c>
      <c r="B64" s="9" t="s">
        <v>17</v>
      </c>
      <c r="C64" s="9" t="s">
        <v>18</v>
      </c>
      <c r="D64" s="9" t="s">
        <v>1436</v>
      </c>
      <c r="E64" s="10">
        <v>43340</v>
      </c>
      <c r="F64" s="10">
        <v>43704</v>
      </c>
      <c r="G64" s="9">
        <v>4.35</v>
      </c>
      <c r="H64" s="9" t="s">
        <v>1392</v>
      </c>
      <c r="I64" s="21">
        <v>137.75</v>
      </c>
      <c r="J64" s="4" t="e">
        <f>VLOOKUP(D64,贴息差额!C:D,2,0)</f>
        <v>#N/A</v>
      </c>
      <c r="L64" s="5" t="e">
        <f t="shared" si="3"/>
        <v>#N/A</v>
      </c>
    </row>
    <row r="65" ht="20.1" hidden="1" customHeight="1" spans="1:12">
      <c r="A65" s="9">
        <v>64</v>
      </c>
      <c r="B65" s="9" t="s">
        <v>17</v>
      </c>
      <c r="C65" s="9" t="s">
        <v>18</v>
      </c>
      <c r="D65" s="9" t="s">
        <v>1437</v>
      </c>
      <c r="E65" s="10">
        <v>43341</v>
      </c>
      <c r="F65" s="10">
        <v>43705</v>
      </c>
      <c r="G65" s="9">
        <v>4.35</v>
      </c>
      <c r="H65" s="9" t="s">
        <v>1392</v>
      </c>
      <c r="I65" s="21">
        <v>165.3</v>
      </c>
      <c r="J65" s="4" t="e">
        <f>VLOOKUP(D65,贴息差额!C:D,2,0)</f>
        <v>#N/A</v>
      </c>
      <c r="L65" s="5" t="e">
        <f t="shared" si="3"/>
        <v>#N/A</v>
      </c>
    </row>
    <row r="66" ht="20.1" hidden="1" customHeight="1" spans="1:12">
      <c r="A66" s="9">
        <v>65</v>
      </c>
      <c r="B66" s="9" t="s">
        <v>17</v>
      </c>
      <c r="C66" s="9" t="s">
        <v>18</v>
      </c>
      <c r="D66" s="9" t="s">
        <v>1079</v>
      </c>
      <c r="E66" s="10">
        <v>43341</v>
      </c>
      <c r="F66" s="10">
        <v>43705</v>
      </c>
      <c r="G66" s="9">
        <v>4.35</v>
      </c>
      <c r="H66" s="9" t="s">
        <v>1392</v>
      </c>
      <c r="I66" s="21">
        <v>41.32</v>
      </c>
      <c r="J66" s="4">
        <f>VLOOKUP(D66,贴息差额!C:D,2,0)</f>
        <v>0.00999999999999801</v>
      </c>
      <c r="L66" s="5">
        <f t="shared" si="3"/>
        <v>41.31</v>
      </c>
    </row>
    <row r="67" ht="20.1" hidden="1" customHeight="1" spans="1:12">
      <c r="A67" s="9">
        <v>66</v>
      </c>
      <c r="B67" s="9" t="s">
        <v>17</v>
      </c>
      <c r="C67" s="9" t="s">
        <v>18</v>
      </c>
      <c r="D67" s="9" t="s">
        <v>42</v>
      </c>
      <c r="E67" s="10">
        <v>43341</v>
      </c>
      <c r="F67" s="10">
        <v>43705</v>
      </c>
      <c r="G67" s="9">
        <v>4.35</v>
      </c>
      <c r="H67" s="9" t="s">
        <v>1392</v>
      </c>
      <c r="I67" s="21">
        <v>68.88</v>
      </c>
      <c r="J67" s="4" t="e">
        <f>VLOOKUP(D67,贴息差额!C:D,2,0)</f>
        <v>#N/A</v>
      </c>
      <c r="L67" s="5" t="e">
        <f t="shared" si="3"/>
        <v>#N/A</v>
      </c>
    </row>
    <row r="68" ht="20.1" hidden="1" customHeight="1" spans="1:12">
      <c r="A68" s="9">
        <v>67</v>
      </c>
      <c r="B68" s="9" t="s">
        <v>17</v>
      </c>
      <c r="C68" s="9" t="s">
        <v>18</v>
      </c>
      <c r="D68" s="9" t="s">
        <v>1080</v>
      </c>
      <c r="E68" s="10">
        <v>43342</v>
      </c>
      <c r="F68" s="10">
        <v>43706</v>
      </c>
      <c r="G68" s="9">
        <v>4.35</v>
      </c>
      <c r="H68" s="9" t="s">
        <v>1392</v>
      </c>
      <c r="I68" s="21">
        <v>136.54</v>
      </c>
      <c r="J68" s="4">
        <f>VLOOKUP(D68,贴息差额!C:D,2,0)</f>
        <v>0.0100000000000193</v>
      </c>
      <c r="L68" s="5">
        <f t="shared" si="3"/>
        <v>136.53</v>
      </c>
    </row>
    <row r="69" ht="20.1" hidden="1" customHeight="1" spans="1:12">
      <c r="A69" s="9">
        <v>68</v>
      </c>
      <c r="B69" s="9" t="s">
        <v>17</v>
      </c>
      <c r="C69" s="9" t="s">
        <v>18</v>
      </c>
      <c r="D69" s="9" t="s">
        <v>1081</v>
      </c>
      <c r="E69" s="10">
        <v>43342</v>
      </c>
      <c r="F69" s="10">
        <v>43706</v>
      </c>
      <c r="G69" s="9">
        <v>4.35</v>
      </c>
      <c r="H69" s="9" t="s">
        <v>1392</v>
      </c>
      <c r="I69" s="21">
        <v>68.27</v>
      </c>
      <c r="J69" s="4">
        <f>VLOOKUP(D69,贴息差额!C:D,2,0)</f>
        <v>0.0100000000000051</v>
      </c>
      <c r="L69" s="5">
        <f t="shared" si="3"/>
        <v>68.26</v>
      </c>
    </row>
    <row r="70" ht="20.1" hidden="1" customHeight="1" spans="1:12">
      <c r="A70" s="9">
        <v>69</v>
      </c>
      <c r="B70" s="9" t="s">
        <v>17</v>
      </c>
      <c r="C70" s="9" t="s">
        <v>18</v>
      </c>
      <c r="D70" s="9" t="s">
        <v>1082</v>
      </c>
      <c r="E70" s="10">
        <v>43342</v>
      </c>
      <c r="F70" s="10">
        <v>43706</v>
      </c>
      <c r="G70" s="9">
        <v>4.35</v>
      </c>
      <c r="H70" s="9" t="s">
        <v>1392</v>
      </c>
      <c r="I70" s="21">
        <v>68.27</v>
      </c>
      <c r="J70" s="4">
        <f>VLOOKUP(D70,贴息差额!C:D,2,0)</f>
        <v>0.0100000000000051</v>
      </c>
      <c r="L70" s="5">
        <f t="shared" si="3"/>
        <v>68.26</v>
      </c>
    </row>
    <row r="71" ht="20.1" hidden="1" customHeight="1" spans="1:12">
      <c r="A71" s="9">
        <v>70</v>
      </c>
      <c r="B71" s="9" t="s">
        <v>17</v>
      </c>
      <c r="C71" s="9" t="s">
        <v>18</v>
      </c>
      <c r="D71" s="9" t="s">
        <v>1083</v>
      </c>
      <c r="E71" s="10">
        <v>43342</v>
      </c>
      <c r="F71" s="10">
        <v>43706</v>
      </c>
      <c r="G71" s="9">
        <v>4.35</v>
      </c>
      <c r="H71" s="9" t="s">
        <v>1392</v>
      </c>
      <c r="I71" s="21">
        <v>136.54</v>
      </c>
      <c r="J71" s="4">
        <f>VLOOKUP(D71,贴息差额!C:D,2,0)</f>
        <v>0.0100000000000193</v>
      </c>
      <c r="L71" s="5">
        <f t="shared" si="3"/>
        <v>136.53</v>
      </c>
    </row>
    <row r="72" ht="20.1" hidden="1" customHeight="1" spans="1:12">
      <c r="A72" s="9">
        <v>71</v>
      </c>
      <c r="B72" s="9" t="s">
        <v>17</v>
      </c>
      <c r="C72" s="9" t="s">
        <v>18</v>
      </c>
      <c r="D72" s="9" t="s">
        <v>1084</v>
      </c>
      <c r="E72" s="10">
        <v>43343</v>
      </c>
      <c r="F72" s="10">
        <v>43707</v>
      </c>
      <c r="G72" s="9">
        <v>4.35</v>
      </c>
      <c r="H72" s="9" t="s">
        <v>1392</v>
      </c>
      <c r="I72" s="21">
        <v>135.33</v>
      </c>
      <c r="J72" s="4">
        <f>VLOOKUP(D72,贴息差额!C:D,2,0)</f>
        <v>0.00999999999999091</v>
      </c>
      <c r="L72" s="5">
        <f t="shared" si="3"/>
        <v>135.32</v>
      </c>
    </row>
    <row r="73" ht="20.1" hidden="1" customHeight="1" spans="1:12">
      <c r="A73" s="9">
        <v>72</v>
      </c>
      <c r="B73" s="9" t="s">
        <v>17</v>
      </c>
      <c r="C73" s="9" t="s">
        <v>18</v>
      </c>
      <c r="D73" s="9" t="s">
        <v>1085</v>
      </c>
      <c r="E73" s="10">
        <v>43343</v>
      </c>
      <c r="F73" s="10">
        <v>43707</v>
      </c>
      <c r="G73" s="9">
        <v>4.35</v>
      </c>
      <c r="H73" s="9" t="s">
        <v>1392</v>
      </c>
      <c r="I73" s="21">
        <v>135.33</v>
      </c>
      <c r="J73" s="4">
        <f>VLOOKUP(D73,贴息差额!C:D,2,0)</f>
        <v>0.00999999999999091</v>
      </c>
      <c r="L73" s="5">
        <f t="shared" si="3"/>
        <v>135.32</v>
      </c>
    </row>
    <row r="74" ht="20.1" hidden="1" customHeight="1" spans="1:12">
      <c r="A74" s="9">
        <v>73</v>
      </c>
      <c r="B74" s="9" t="s">
        <v>17</v>
      </c>
      <c r="C74" s="9" t="s">
        <v>18</v>
      </c>
      <c r="D74" s="9" t="s">
        <v>1438</v>
      </c>
      <c r="E74" s="10">
        <v>43343</v>
      </c>
      <c r="F74" s="10">
        <v>43707</v>
      </c>
      <c r="G74" s="9">
        <v>4.35</v>
      </c>
      <c r="H74" s="9" t="s">
        <v>1392</v>
      </c>
      <c r="I74" s="21">
        <v>203</v>
      </c>
      <c r="J74" s="4" t="e">
        <f>VLOOKUP(D74,贴息差额!C:D,2,0)</f>
        <v>#N/A</v>
      </c>
      <c r="L74" s="5" t="e">
        <f t="shared" si="3"/>
        <v>#N/A</v>
      </c>
    </row>
    <row r="75" ht="20.1" hidden="1" customHeight="1" spans="1:12">
      <c r="A75" s="9">
        <v>74</v>
      </c>
      <c r="B75" s="9" t="s">
        <v>17</v>
      </c>
      <c r="C75" s="9" t="s">
        <v>18</v>
      </c>
      <c r="D75" s="9" t="s">
        <v>1439</v>
      </c>
      <c r="E75" s="10">
        <v>43343</v>
      </c>
      <c r="F75" s="10">
        <v>43707</v>
      </c>
      <c r="G75" s="9">
        <v>4.35</v>
      </c>
      <c r="H75" s="9" t="s">
        <v>1392</v>
      </c>
      <c r="I75" s="21">
        <v>135.34</v>
      </c>
      <c r="J75" s="4" t="e">
        <f>VLOOKUP(D75,贴息差额!C:D,2,0)</f>
        <v>#N/A</v>
      </c>
      <c r="L75" s="5" t="e">
        <f t="shared" si="3"/>
        <v>#N/A</v>
      </c>
    </row>
    <row r="76" s="2" customFormat="1" ht="20.1" hidden="1" customHeight="1" spans="1:12">
      <c r="A76" s="9">
        <v>75</v>
      </c>
      <c r="B76" s="12"/>
      <c r="C76" s="12" t="s">
        <v>1401</v>
      </c>
      <c r="D76" s="12"/>
      <c r="E76" s="23"/>
      <c r="F76" s="23"/>
      <c r="G76" s="12"/>
      <c r="H76" s="12"/>
      <c r="I76" s="22">
        <f>SUM(I35:I75)</f>
        <v>5691.63</v>
      </c>
      <c r="J76" s="4" t="e">
        <f>VLOOKUP(D76,贴息差额!C:D,2,0)</f>
        <v>#N/A</v>
      </c>
      <c r="L76" s="5" t="e">
        <f t="shared" si="3"/>
        <v>#N/A</v>
      </c>
    </row>
    <row r="77" ht="14.25" hidden="1" spans="1:12">
      <c r="A77" s="9">
        <v>76</v>
      </c>
      <c r="B77" s="9" t="s">
        <v>316</v>
      </c>
      <c r="C77" s="9" t="s">
        <v>317</v>
      </c>
      <c r="D77" s="24" t="s">
        <v>329</v>
      </c>
      <c r="E77" s="24" t="s">
        <v>1440</v>
      </c>
      <c r="F77" s="24" t="s">
        <v>1441</v>
      </c>
      <c r="G77" s="9">
        <v>4.35</v>
      </c>
      <c r="H77" s="9" t="s">
        <v>1392</v>
      </c>
      <c r="I77" s="21">
        <v>115.03</v>
      </c>
      <c r="J77" s="4">
        <f>VLOOKUP(D77,贴息差额!C:D,2,0)</f>
        <v>0.0100000000000051</v>
      </c>
      <c r="L77" s="5">
        <f t="shared" si="3"/>
        <v>115.02</v>
      </c>
    </row>
    <row r="78" ht="14.25" hidden="1" spans="1:12">
      <c r="A78" s="9">
        <v>77</v>
      </c>
      <c r="B78" s="9" t="s">
        <v>316</v>
      </c>
      <c r="C78" s="9" t="s">
        <v>317</v>
      </c>
      <c r="D78" s="24" t="s">
        <v>1013</v>
      </c>
      <c r="E78" s="24" t="s">
        <v>1440</v>
      </c>
      <c r="F78" s="24" t="s">
        <v>1441</v>
      </c>
      <c r="G78" s="9">
        <v>4.35</v>
      </c>
      <c r="H78" s="9" t="s">
        <v>1392</v>
      </c>
      <c r="I78" s="21">
        <v>129.41</v>
      </c>
      <c r="J78" s="4">
        <f>VLOOKUP(D78,贴息差额!C:D,2,0)</f>
        <v>0.00999999999999091</v>
      </c>
      <c r="L78" s="5">
        <f t="shared" si="3"/>
        <v>129.4</v>
      </c>
    </row>
    <row r="79" ht="14.25" hidden="1" spans="1:12">
      <c r="A79" s="9">
        <v>78</v>
      </c>
      <c r="B79" s="9" t="s">
        <v>316</v>
      </c>
      <c r="C79" s="9" t="s">
        <v>317</v>
      </c>
      <c r="D79" s="24" t="s">
        <v>430</v>
      </c>
      <c r="E79" s="24" t="s">
        <v>1440</v>
      </c>
      <c r="F79" s="24" t="s">
        <v>1441</v>
      </c>
      <c r="G79" s="9">
        <v>4.35</v>
      </c>
      <c r="H79" s="9" t="s">
        <v>1392</v>
      </c>
      <c r="I79" s="21">
        <v>115.03</v>
      </c>
      <c r="J79" s="4">
        <f>VLOOKUP(D79,贴息差额!C:D,2,0)</f>
        <v>0.0100000000000051</v>
      </c>
      <c r="L79" s="5">
        <f t="shared" si="3"/>
        <v>115.02</v>
      </c>
    </row>
    <row r="80" ht="14.25" hidden="1" spans="1:12">
      <c r="A80" s="9">
        <v>79</v>
      </c>
      <c r="B80" s="9" t="s">
        <v>316</v>
      </c>
      <c r="C80" s="9" t="s">
        <v>317</v>
      </c>
      <c r="D80" s="24" t="s">
        <v>1020</v>
      </c>
      <c r="E80" s="24" t="s">
        <v>1440</v>
      </c>
      <c r="F80" s="24" t="s">
        <v>1441</v>
      </c>
      <c r="G80" s="9">
        <v>4.35</v>
      </c>
      <c r="H80" s="9" t="s">
        <v>1392</v>
      </c>
      <c r="I80" s="21">
        <v>115.03</v>
      </c>
      <c r="J80" s="4">
        <f>VLOOKUP(D80,贴息差额!C:D,2,0)</f>
        <v>0.0100000000000051</v>
      </c>
      <c r="L80" s="5">
        <f t="shared" si="3"/>
        <v>115.02</v>
      </c>
    </row>
    <row r="81" ht="14.25" hidden="1" spans="1:12">
      <c r="A81" s="9">
        <v>80</v>
      </c>
      <c r="B81" s="9" t="s">
        <v>316</v>
      </c>
      <c r="C81" s="9" t="s">
        <v>317</v>
      </c>
      <c r="D81" s="24" t="s">
        <v>1021</v>
      </c>
      <c r="E81" s="24" t="s">
        <v>1440</v>
      </c>
      <c r="F81" s="24" t="s">
        <v>1441</v>
      </c>
      <c r="G81" s="9">
        <v>4.35</v>
      </c>
      <c r="H81" s="9" t="s">
        <v>1392</v>
      </c>
      <c r="I81" s="21">
        <v>115.03</v>
      </c>
      <c r="J81" s="4">
        <f>VLOOKUP(D81,贴息差额!C:D,2,0)</f>
        <v>0.0100000000000051</v>
      </c>
      <c r="L81" s="5">
        <f t="shared" si="3"/>
        <v>115.02</v>
      </c>
    </row>
    <row r="82" ht="14.25" hidden="1" spans="1:12">
      <c r="A82" s="9">
        <v>81</v>
      </c>
      <c r="B82" s="9" t="s">
        <v>316</v>
      </c>
      <c r="C82" s="9" t="s">
        <v>317</v>
      </c>
      <c r="D82" s="24" t="s">
        <v>331</v>
      </c>
      <c r="E82" s="24" t="s">
        <v>1440</v>
      </c>
      <c r="F82" s="24" t="s">
        <v>1441</v>
      </c>
      <c r="G82" s="9">
        <v>4.35</v>
      </c>
      <c r="H82" s="9" t="s">
        <v>1392</v>
      </c>
      <c r="I82" s="21">
        <v>143.79</v>
      </c>
      <c r="J82" s="4">
        <f>VLOOKUP(D82,贴息差额!C:D,2,0)</f>
        <v>0.0100000000000193</v>
      </c>
      <c r="L82" s="5">
        <f t="shared" si="3"/>
        <v>143.78</v>
      </c>
    </row>
    <row r="83" ht="14.25" hidden="1" spans="1:12">
      <c r="A83" s="9">
        <v>82</v>
      </c>
      <c r="B83" s="9" t="s">
        <v>316</v>
      </c>
      <c r="C83" s="9" t="s">
        <v>317</v>
      </c>
      <c r="D83" s="24" t="s">
        <v>1024</v>
      </c>
      <c r="E83" s="24" t="s">
        <v>1440</v>
      </c>
      <c r="F83" s="24" t="s">
        <v>1441</v>
      </c>
      <c r="G83" s="9">
        <v>4.35</v>
      </c>
      <c r="H83" s="9" t="s">
        <v>1392</v>
      </c>
      <c r="I83" s="21">
        <v>115.03</v>
      </c>
      <c r="J83" s="4">
        <f>VLOOKUP(D83,贴息差额!C:D,2,0)</f>
        <v>0.0100000000000051</v>
      </c>
      <c r="L83" s="5">
        <f t="shared" si="3"/>
        <v>115.02</v>
      </c>
    </row>
    <row r="84" ht="14.25" hidden="1" spans="1:12">
      <c r="A84" s="9">
        <v>83</v>
      </c>
      <c r="B84" s="9" t="s">
        <v>316</v>
      </c>
      <c r="C84" s="9" t="s">
        <v>317</v>
      </c>
      <c r="D84" s="24" t="s">
        <v>972</v>
      </c>
      <c r="E84" s="24" t="s">
        <v>1442</v>
      </c>
      <c r="F84" s="24" t="s">
        <v>1443</v>
      </c>
      <c r="G84" s="9">
        <v>4.35</v>
      </c>
      <c r="H84" s="9" t="s">
        <v>1392</v>
      </c>
      <c r="I84" s="21">
        <v>212.06</v>
      </c>
      <c r="J84" s="4">
        <f>VLOOKUP(D84,贴息差额!C:D,2,0)</f>
        <v>0.00999999999999091</v>
      </c>
      <c r="L84" s="5">
        <f t="shared" si="3"/>
        <v>212.05</v>
      </c>
    </row>
    <row r="85" ht="14.25" hidden="1" spans="1:12">
      <c r="A85" s="9">
        <v>84</v>
      </c>
      <c r="B85" s="9" t="s">
        <v>316</v>
      </c>
      <c r="C85" s="9" t="s">
        <v>317</v>
      </c>
      <c r="D85" s="24" t="s">
        <v>1004</v>
      </c>
      <c r="E85" s="24" t="s">
        <v>1442</v>
      </c>
      <c r="F85" s="24" t="s">
        <v>1443</v>
      </c>
      <c r="G85" s="9">
        <v>4.35</v>
      </c>
      <c r="H85" s="9" t="s">
        <v>1392</v>
      </c>
      <c r="I85" s="21">
        <v>212.06</v>
      </c>
      <c r="J85" s="4">
        <f>VLOOKUP(D85,贴息差额!C:D,2,0)</f>
        <v>0.00999999999999091</v>
      </c>
      <c r="L85" s="5">
        <f t="shared" si="3"/>
        <v>212.05</v>
      </c>
    </row>
    <row r="86" ht="14.25" hidden="1" spans="1:12">
      <c r="A86" s="9">
        <v>85</v>
      </c>
      <c r="B86" s="9" t="s">
        <v>316</v>
      </c>
      <c r="C86" s="9" t="s">
        <v>317</v>
      </c>
      <c r="D86" s="24" t="s">
        <v>1444</v>
      </c>
      <c r="E86" s="24" t="s">
        <v>1403</v>
      </c>
      <c r="F86" s="24" t="s">
        <v>1445</v>
      </c>
      <c r="G86" s="9">
        <v>4.35</v>
      </c>
      <c r="H86" s="9" t="s">
        <v>1392</v>
      </c>
      <c r="I86" s="21">
        <v>168.2</v>
      </c>
      <c r="J86" s="4" t="e">
        <f>VLOOKUP(D86,贴息差额!C:D,2,0)</f>
        <v>#N/A</v>
      </c>
      <c r="L86" s="5" t="e">
        <f t="shared" si="3"/>
        <v>#N/A</v>
      </c>
    </row>
    <row r="87" ht="14.25" hidden="1" spans="1:12">
      <c r="A87" s="9">
        <v>86</v>
      </c>
      <c r="B87" s="9" t="s">
        <v>316</v>
      </c>
      <c r="C87" s="9" t="s">
        <v>317</v>
      </c>
      <c r="D87" s="24" t="s">
        <v>1446</v>
      </c>
      <c r="E87" s="24" t="s">
        <v>1411</v>
      </c>
      <c r="F87" s="24" t="s">
        <v>1447</v>
      </c>
      <c r="G87" s="9">
        <v>4.35</v>
      </c>
      <c r="H87" s="9" t="s">
        <v>1392</v>
      </c>
      <c r="I87" s="21">
        <v>138.96</v>
      </c>
      <c r="J87" s="4" t="e">
        <f>VLOOKUP(D87,贴息差额!C:D,2,0)</f>
        <v>#N/A</v>
      </c>
      <c r="L87" s="5" t="e">
        <f t="shared" si="3"/>
        <v>#N/A</v>
      </c>
    </row>
    <row r="88" ht="14.25" hidden="1" spans="1:12">
      <c r="A88" s="9">
        <v>87</v>
      </c>
      <c r="B88" s="9" t="s">
        <v>316</v>
      </c>
      <c r="C88" s="9" t="s">
        <v>317</v>
      </c>
      <c r="D88" s="24" t="s">
        <v>1448</v>
      </c>
      <c r="E88" s="24" t="s">
        <v>1411</v>
      </c>
      <c r="F88" s="24" t="s">
        <v>1447</v>
      </c>
      <c r="G88" s="9">
        <v>4.35</v>
      </c>
      <c r="H88" s="9" t="s">
        <v>1392</v>
      </c>
      <c r="I88" s="21">
        <v>166.75</v>
      </c>
      <c r="J88" s="4" t="e">
        <f>VLOOKUP(D88,贴息差额!C:D,2,0)</f>
        <v>#N/A</v>
      </c>
      <c r="L88" s="5" t="e">
        <f t="shared" si="3"/>
        <v>#N/A</v>
      </c>
    </row>
    <row r="89" ht="14.25" hidden="1" spans="1:12">
      <c r="A89" s="9">
        <v>88</v>
      </c>
      <c r="B89" s="9" t="s">
        <v>316</v>
      </c>
      <c r="C89" s="9" t="s">
        <v>317</v>
      </c>
      <c r="D89" s="24" t="s">
        <v>1449</v>
      </c>
      <c r="E89" s="24" t="s">
        <v>1411</v>
      </c>
      <c r="F89" s="24" t="s">
        <v>1447</v>
      </c>
      <c r="G89" s="9">
        <v>4.35</v>
      </c>
      <c r="H89" s="9" t="s">
        <v>1392</v>
      </c>
      <c r="I89" s="21">
        <v>138.96</v>
      </c>
      <c r="J89" s="4" t="e">
        <f>VLOOKUP(D89,贴息差额!C:D,2,0)</f>
        <v>#N/A</v>
      </c>
      <c r="L89" s="5" t="e">
        <f t="shared" si="3"/>
        <v>#N/A</v>
      </c>
    </row>
    <row r="90" ht="14.25" hidden="1" spans="1:12">
      <c r="A90" s="9">
        <v>89</v>
      </c>
      <c r="B90" s="9" t="s">
        <v>316</v>
      </c>
      <c r="C90" s="9" t="s">
        <v>317</v>
      </c>
      <c r="D90" s="24" t="s">
        <v>1450</v>
      </c>
      <c r="E90" s="24" t="s">
        <v>1411</v>
      </c>
      <c r="F90" s="24" t="s">
        <v>1447</v>
      </c>
      <c r="G90" s="9">
        <v>4.35</v>
      </c>
      <c r="H90" s="9" t="s">
        <v>1392</v>
      </c>
      <c r="I90" s="21">
        <v>166.75</v>
      </c>
      <c r="J90" s="4" t="e">
        <f>VLOOKUP(D90,贴息差额!C:D,2,0)</f>
        <v>#N/A</v>
      </c>
      <c r="L90" s="5" t="e">
        <f t="shared" si="3"/>
        <v>#N/A</v>
      </c>
    </row>
    <row r="91" ht="14.25" hidden="1" spans="1:12">
      <c r="A91" s="9">
        <v>90</v>
      </c>
      <c r="B91" s="9" t="s">
        <v>316</v>
      </c>
      <c r="C91" s="9" t="s">
        <v>317</v>
      </c>
      <c r="D91" s="24" t="s">
        <v>1451</v>
      </c>
      <c r="E91" s="24" t="s">
        <v>1411</v>
      </c>
      <c r="F91" s="24" t="s">
        <v>1447</v>
      </c>
      <c r="G91" s="9">
        <v>4.35</v>
      </c>
      <c r="H91" s="9" t="s">
        <v>1392</v>
      </c>
      <c r="I91" s="21">
        <v>166.75</v>
      </c>
      <c r="J91" s="4" t="e">
        <f>VLOOKUP(D91,贴息差额!C:D,2,0)</f>
        <v>#N/A</v>
      </c>
      <c r="L91" s="5" t="e">
        <f t="shared" si="3"/>
        <v>#N/A</v>
      </c>
    </row>
    <row r="92" ht="14.25" hidden="1" spans="1:12">
      <c r="A92" s="9">
        <v>91</v>
      </c>
      <c r="B92" s="9" t="s">
        <v>316</v>
      </c>
      <c r="C92" s="9" t="s">
        <v>317</v>
      </c>
      <c r="D92" s="24" t="s">
        <v>1452</v>
      </c>
      <c r="E92" s="24" t="s">
        <v>1411</v>
      </c>
      <c r="F92" s="24" t="s">
        <v>1447</v>
      </c>
      <c r="G92" s="9">
        <v>4.35</v>
      </c>
      <c r="H92" s="9" t="s">
        <v>1392</v>
      </c>
      <c r="I92" s="21">
        <v>166.75</v>
      </c>
      <c r="J92" s="4" t="e">
        <f>VLOOKUP(D92,贴息差额!C:D,2,0)</f>
        <v>#N/A</v>
      </c>
      <c r="L92" s="5" t="e">
        <f t="shared" si="3"/>
        <v>#N/A</v>
      </c>
    </row>
    <row r="93" ht="14.25" hidden="1" spans="1:12">
      <c r="A93" s="9">
        <v>92</v>
      </c>
      <c r="B93" s="9" t="s">
        <v>316</v>
      </c>
      <c r="C93" s="9" t="s">
        <v>317</v>
      </c>
      <c r="D93" s="24" t="s">
        <v>1453</v>
      </c>
      <c r="E93" s="24" t="s">
        <v>1411</v>
      </c>
      <c r="F93" s="24" t="s">
        <v>1447</v>
      </c>
      <c r="G93" s="9">
        <v>4.35</v>
      </c>
      <c r="H93" s="9" t="s">
        <v>1392</v>
      </c>
      <c r="I93" s="21">
        <v>166.75</v>
      </c>
      <c r="J93" s="4" t="e">
        <f>VLOOKUP(D93,贴息差额!C:D,2,0)</f>
        <v>#N/A</v>
      </c>
      <c r="L93" s="5" t="e">
        <f t="shared" si="3"/>
        <v>#N/A</v>
      </c>
    </row>
    <row r="94" ht="14.25" hidden="1" spans="1:12">
      <c r="A94" s="9">
        <v>93</v>
      </c>
      <c r="B94" s="9" t="s">
        <v>316</v>
      </c>
      <c r="C94" s="9" t="s">
        <v>317</v>
      </c>
      <c r="D94" s="24" t="s">
        <v>1454</v>
      </c>
      <c r="E94" s="24" t="s">
        <v>1411</v>
      </c>
      <c r="F94" s="24" t="s">
        <v>1447</v>
      </c>
      <c r="G94" s="9">
        <v>4.35</v>
      </c>
      <c r="H94" s="9" t="s">
        <v>1392</v>
      </c>
      <c r="I94" s="21">
        <v>166.75</v>
      </c>
      <c r="J94" s="4" t="e">
        <f>VLOOKUP(D94,贴息差额!C:D,2,0)</f>
        <v>#N/A</v>
      </c>
      <c r="L94" s="5" t="e">
        <f t="shared" si="3"/>
        <v>#N/A</v>
      </c>
    </row>
    <row r="95" ht="14.25" hidden="1" spans="1:12">
      <c r="A95" s="9">
        <v>94</v>
      </c>
      <c r="B95" s="9" t="s">
        <v>316</v>
      </c>
      <c r="C95" s="9" t="s">
        <v>317</v>
      </c>
      <c r="D95" s="24" t="s">
        <v>1455</v>
      </c>
      <c r="E95" s="24" t="s">
        <v>1411</v>
      </c>
      <c r="F95" s="24" t="s">
        <v>1447</v>
      </c>
      <c r="G95" s="9">
        <v>4.35</v>
      </c>
      <c r="H95" s="9" t="s">
        <v>1392</v>
      </c>
      <c r="I95" s="21">
        <v>138.96</v>
      </c>
      <c r="J95" s="4" t="e">
        <f>VLOOKUP(D95,贴息差额!C:D,2,0)</f>
        <v>#N/A</v>
      </c>
      <c r="L95" s="5" t="e">
        <f t="shared" si="3"/>
        <v>#N/A</v>
      </c>
    </row>
    <row r="96" ht="14.25" hidden="1" spans="1:12">
      <c r="A96" s="9">
        <v>95</v>
      </c>
      <c r="B96" s="9" t="s">
        <v>316</v>
      </c>
      <c r="C96" s="9" t="s">
        <v>317</v>
      </c>
      <c r="D96" s="24" t="s">
        <v>1456</v>
      </c>
      <c r="E96" s="24" t="s">
        <v>1411</v>
      </c>
      <c r="F96" s="24" t="s">
        <v>1447</v>
      </c>
      <c r="G96" s="9">
        <v>4.35</v>
      </c>
      <c r="H96" s="9" t="s">
        <v>1392</v>
      </c>
      <c r="I96" s="21">
        <v>138.96</v>
      </c>
      <c r="J96" s="4" t="e">
        <f>VLOOKUP(D96,贴息差额!C:D,2,0)</f>
        <v>#N/A</v>
      </c>
      <c r="L96" s="5" t="e">
        <f t="shared" si="3"/>
        <v>#N/A</v>
      </c>
    </row>
    <row r="97" ht="14.25" hidden="1" spans="1:12">
      <c r="A97" s="9">
        <v>96</v>
      </c>
      <c r="B97" s="9" t="s">
        <v>316</v>
      </c>
      <c r="C97" s="9" t="s">
        <v>317</v>
      </c>
      <c r="D97" s="24" t="s">
        <v>417</v>
      </c>
      <c r="E97" s="24" t="s">
        <v>1411</v>
      </c>
      <c r="F97" s="24" t="s">
        <v>1447</v>
      </c>
      <c r="G97" s="9">
        <v>4.35</v>
      </c>
      <c r="H97" s="9" t="s">
        <v>1392</v>
      </c>
      <c r="I97" s="21">
        <v>166.75</v>
      </c>
      <c r="J97" s="4" t="e">
        <f>VLOOKUP(D97,贴息差额!C:D,2,0)</f>
        <v>#N/A</v>
      </c>
      <c r="L97" s="5" t="e">
        <f t="shared" si="3"/>
        <v>#N/A</v>
      </c>
    </row>
    <row r="98" ht="14.25" hidden="1" spans="1:12">
      <c r="A98" s="9">
        <v>97</v>
      </c>
      <c r="B98" s="9" t="s">
        <v>316</v>
      </c>
      <c r="C98" s="9" t="s">
        <v>317</v>
      </c>
      <c r="D98" s="24" t="s">
        <v>1457</v>
      </c>
      <c r="E98" s="24" t="s">
        <v>1411</v>
      </c>
      <c r="F98" s="24" t="s">
        <v>1447</v>
      </c>
      <c r="G98" s="9">
        <v>4.35</v>
      </c>
      <c r="H98" s="9" t="s">
        <v>1392</v>
      </c>
      <c r="I98" s="21">
        <v>180.65</v>
      </c>
      <c r="J98" s="4" t="e">
        <f>VLOOKUP(D98,贴息差额!C:D,2,0)</f>
        <v>#N/A</v>
      </c>
      <c r="L98" s="5" t="e">
        <f t="shared" si="3"/>
        <v>#N/A</v>
      </c>
    </row>
    <row r="99" ht="14.25" hidden="1" spans="1:12">
      <c r="A99" s="9">
        <v>98</v>
      </c>
      <c r="B99" s="9" t="s">
        <v>316</v>
      </c>
      <c r="C99" s="9" t="s">
        <v>317</v>
      </c>
      <c r="D99" s="24" t="s">
        <v>1458</v>
      </c>
      <c r="E99" s="24" t="s">
        <v>1411</v>
      </c>
      <c r="F99" s="24" t="s">
        <v>1447</v>
      </c>
      <c r="G99" s="9">
        <v>4.35</v>
      </c>
      <c r="H99" s="9" t="s">
        <v>1392</v>
      </c>
      <c r="I99" s="21">
        <v>208.44</v>
      </c>
      <c r="J99" s="4" t="e">
        <f>VLOOKUP(D99,贴息差额!C:D,2,0)</f>
        <v>#N/A</v>
      </c>
      <c r="L99" s="5" t="e">
        <f t="shared" si="3"/>
        <v>#N/A</v>
      </c>
    </row>
    <row r="100" ht="14.25" hidden="1" spans="1:12">
      <c r="A100" s="9">
        <v>99</v>
      </c>
      <c r="B100" s="9" t="s">
        <v>316</v>
      </c>
      <c r="C100" s="9" t="s">
        <v>317</v>
      </c>
      <c r="D100" s="24" t="s">
        <v>1459</v>
      </c>
      <c r="E100" s="24" t="s">
        <v>1411</v>
      </c>
      <c r="F100" s="24" t="s">
        <v>1447</v>
      </c>
      <c r="G100" s="9">
        <v>4.35</v>
      </c>
      <c r="H100" s="9" t="s">
        <v>1392</v>
      </c>
      <c r="I100" s="21">
        <v>166.75</v>
      </c>
      <c r="J100" s="4" t="e">
        <f>VLOOKUP(D100,贴息差额!C:D,2,0)</f>
        <v>#N/A</v>
      </c>
      <c r="L100" s="5" t="e">
        <f t="shared" si="3"/>
        <v>#N/A</v>
      </c>
    </row>
    <row r="101" ht="14.25" hidden="1" spans="1:12">
      <c r="A101" s="9">
        <v>100</v>
      </c>
      <c r="B101" s="9" t="s">
        <v>316</v>
      </c>
      <c r="C101" s="9" t="s">
        <v>317</v>
      </c>
      <c r="D101" s="24" t="s">
        <v>1460</v>
      </c>
      <c r="E101" s="24" t="s">
        <v>1411</v>
      </c>
      <c r="F101" s="24" t="s">
        <v>1447</v>
      </c>
      <c r="G101" s="9">
        <v>4.35</v>
      </c>
      <c r="H101" s="9" t="s">
        <v>1392</v>
      </c>
      <c r="I101" s="21">
        <v>208.44</v>
      </c>
      <c r="J101" s="4" t="e">
        <f>VLOOKUP(D101,贴息差额!C:D,2,0)</f>
        <v>#N/A</v>
      </c>
      <c r="L101" s="5" t="e">
        <f t="shared" si="3"/>
        <v>#N/A</v>
      </c>
    </row>
    <row r="102" ht="14.25" hidden="1" spans="1:12">
      <c r="A102" s="9">
        <v>101</v>
      </c>
      <c r="B102" s="9" t="s">
        <v>316</v>
      </c>
      <c r="C102" s="9" t="s">
        <v>317</v>
      </c>
      <c r="D102" s="24" t="s">
        <v>1461</v>
      </c>
      <c r="E102" s="24" t="s">
        <v>1411</v>
      </c>
      <c r="F102" s="24" t="s">
        <v>1447</v>
      </c>
      <c r="G102" s="9">
        <v>4.35</v>
      </c>
      <c r="H102" s="9" t="s">
        <v>1392</v>
      </c>
      <c r="I102" s="21">
        <v>138.96</v>
      </c>
      <c r="J102" s="4" t="e">
        <f>VLOOKUP(D102,贴息差额!C:D,2,0)</f>
        <v>#N/A</v>
      </c>
      <c r="L102" s="5" t="e">
        <f t="shared" si="3"/>
        <v>#N/A</v>
      </c>
    </row>
    <row r="103" ht="14.25" hidden="1" spans="1:12">
      <c r="A103" s="9">
        <v>102</v>
      </c>
      <c r="B103" s="9" t="s">
        <v>316</v>
      </c>
      <c r="C103" s="9" t="s">
        <v>317</v>
      </c>
      <c r="D103" s="24" t="s">
        <v>1462</v>
      </c>
      <c r="E103" s="24" t="s">
        <v>1411</v>
      </c>
      <c r="F103" s="24" t="s">
        <v>1447</v>
      </c>
      <c r="G103" s="9">
        <v>4.35</v>
      </c>
      <c r="H103" s="9" t="s">
        <v>1392</v>
      </c>
      <c r="I103" s="21">
        <v>166.75</v>
      </c>
      <c r="J103" s="4" t="e">
        <f>VLOOKUP(D103,贴息差额!C:D,2,0)</f>
        <v>#N/A</v>
      </c>
      <c r="L103" s="5" t="e">
        <f t="shared" si="3"/>
        <v>#N/A</v>
      </c>
    </row>
    <row r="104" ht="14.25" hidden="1" spans="1:12">
      <c r="A104" s="9">
        <v>103</v>
      </c>
      <c r="B104" s="9" t="s">
        <v>316</v>
      </c>
      <c r="C104" s="9" t="s">
        <v>317</v>
      </c>
      <c r="D104" s="24" t="s">
        <v>367</v>
      </c>
      <c r="E104" s="24" t="s">
        <v>1411</v>
      </c>
      <c r="F104" s="24" t="s">
        <v>1447</v>
      </c>
      <c r="G104" s="9">
        <v>4.35</v>
      </c>
      <c r="H104" s="9" t="s">
        <v>1392</v>
      </c>
      <c r="I104" s="21">
        <v>208.44</v>
      </c>
      <c r="J104" s="4" t="e">
        <f>VLOOKUP(D104,贴息差额!C:D,2,0)</f>
        <v>#N/A</v>
      </c>
      <c r="L104" s="5" t="e">
        <f t="shared" si="3"/>
        <v>#N/A</v>
      </c>
    </row>
    <row r="105" ht="14.25" hidden="1" spans="1:12">
      <c r="A105" s="9">
        <v>104</v>
      </c>
      <c r="B105" s="9" t="s">
        <v>316</v>
      </c>
      <c r="C105" s="9" t="s">
        <v>317</v>
      </c>
      <c r="D105" s="24" t="s">
        <v>1463</v>
      </c>
      <c r="E105" s="24" t="s">
        <v>1464</v>
      </c>
      <c r="F105" s="24" t="s">
        <v>1465</v>
      </c>
      <c r="G105" s="9">
        <v>4.35</v>
      </c>
      <c r="H105" s="9" t="s">
        <v>1392</v>
      </c>
      <c r="I105" s="21">
        <v>206.63</v>
      </c>
      <c r="J105" s="4" t="e">
        <f>VLOOKUP(D105,贴息差额!C:D,2,0)</f>
        <v>#N/A</v>
      </c>
      <c r="L105" s="5" t="e">
        <f t="shared" si="3"/>
        <v>#N/A</v>
      </c>
    </row>
    <row r="106" ht="14.25" hidden="1" spans="1:12">
      <c r="A106" s="9">
        <v>105</v>
      </c>
      <c r="B106" s="9" t="s">
        <v>316</v>
      </c>
      <c r="C106" s="9" t="s">
        <v>317</v>
      </c>
      <c r="D106" s="24" t="s">
        <v>1466</v>
      </c>
      <c r="E106" s="24" t="s">
        <v>1464</v>
      </c>
      <c r="F106" s="24" t="s">
        <v>1465</v>
      </c>
      <c r="G106" s="9">
        <v>4.35</v>
      </c>
      <c r="H106" s="9" t="s">
        <v>1392</v>
      </c>
      <c r="I106" s="21">
        <v>275.5</v>
      </c>
      <c r="J106" s="4" t="e">
        <f>VLOOKUP(D106,贴息差额!C:D,2,0)</f>
        <v>#N/A</v>
      </c>
      <c r="L106" s="5" t="e">
        <f t="shared" si="3"/>
        <v>#N/A</v>
      </c>
    </row>
    <row r="107" ht="14.25" hidden="1" spans="1:12">
      <c r="A107" s="9">
        <v>106</v>
      </c>
      <c r="B107" s="9" t="s">
        <v>316</v>
      </c>
      <c r="C107" s="9" t="s">
        <v>317</v>
      </c>
      <c r="D107" s="24" t="s">
        <v>951</v>
      </c>
      <c r="E107" s="24" t="s">
        <v>1467</v>
      </c>
      <c r="F107" s="24" t="s">
        <v>1468</v>
      </c>
      <c r="G107" s="9">
        <v>4.35</v>
      </c>
      <c r="H107" s="9" t="s">
        <v>1392</v>
      </c>
      <c r="I107" s="21">
        <v>204.81</v>
      </c>
      <c r="J107" s="4">
        <f>VLOOKUP(D107,贴息差额!C:D,2,0)</f>
        <v>0.00999999999999091</v>
      </c>
      <c r="L107" s="5">
        <f t="shared" ref="L107:L170" si="4">I107-J107</f>
        <v>204.8</v>
      </c>
    </row>
    <row r="108" ht="14.25" hidden="1" spans="1:12">
      <c r="A108" s="9">
        <v>107</v>
      </c>
      <c r="B108" s="9" t="s">
        <v>316</v>
      </c>
      <c r="C108" s="9" t="s">
        <v>317</v>
      </c>
      <c r="D108" s="24" t="s">
        <v>971</v>
      </c>
      <c r="E108" s="24" t="s">
        <v>1467</v>
      </c>
      <c r="F108" s="24" t="s">
        <v>1468</v>
      </c>
      <c r="G108" s="9">
        <v>4.35</v>
      </c>
      <c r="H108" s="9" t="s">
        <v>1392</v>
      </c>
      <c r="I108" s="21">
        <v>177.5</v>
      </c>
      <c r="J108" s="4">
        <f>VLOOKUP(D108,贴息差额!C:D,2,0)</f>
        <v>0.00999999999999091</v>
      </c>
      <c r="L108" s="5">
        <f t="shared" si="4"/>
        <v>177.49</v>
      </c>
    </row>
    <row r="109" ht="14.25" hidden="1" spans="1:12">
      <c r="A109" s="9">
        <v>108</v>
      </c>
      <c r="B109" s="9" t="s">
        <v>316</v>
      </c>
      <c r="C109" s="9" t="s">
        <v>317</v>
      </c>
      <c r="D109" s="24" t="s">
        <v>1469</v>
      </c>
      <c r="E109" s="24" t="s">
        <v>1467</v>
      </c>
      <c r="F109" s="24" t="s">
        <v>1468</v>
      </c>
      <c r="G109" s="9">
        <v>4.35</v>
      </c>
      <c r="H109" s="9" t="s">
        <v>1392</v>
      </c>
      <c r="I109" s="21">
        <v>163.85</v>
      </c>
      <c r="J109" s="4" t="e">
        <f>VLOOKUP(D109,贴息差额!C:D,2,0)</f>
        <v>#N/A</v>
      </c>
      <c r="L109" s="5" t="e">
        <f t="shared" si="4"/>
        <v>#N/A</v>
      </c>
    </row>
    <row r="110" ht="14.25" hidden="1" spans="1:12">
      <c r="A110" s="9">
        <v>109</v>
      </c>
      <c r="B110" s="9" t="s">
        <v>316</v>
      </c>
      <c r="C110" s="9" t="s">
        <v>317</v>
      </c>
      <c r="D110" s="24" t="s">
        <v>1470</v>
      </c>
      <c r="E110" s="24" t="s">
        <v>1409</v>
      </c>
      <c r="F110" s="24" t="s">
        <v>1471</v>
      </c>
      <c r="G110" s="9">
        <v>4.35</v>
      </c>
      <c r="H110" s="9" t="s">
        <v>1392</v>
      </c>
      <c r="I110" s="21">
        <v>270.67</v>
      </c>
      <c r="J110" s="4" t="e">
        <f>VLOOKUP(D110,贴息差额!C:D,2,0)</f>
        <v>#N/A</v>
      </c>
      <c r="L110" s="5" t="e">
        <f t="shared" si="4"/>
        <v>#N/A</v>
      </c>
    </row>
    <row r="111" ht="14.25" hidden="1" spans="1:12">
      <c r="A111" s="9">
        <v>110</v>
      </c>
      <c r="B111" s="9" t="s">
        <v>316</v>
      </c>
      <c r="C111" s="9" t="s">
        <v>317</v>
      </c>
      <c r="D111" s="24" t="s">
        <v>1472</v>
      </c>
      <c r="E111" s="24" t="s">
        <v>1409</v>
      </c>
      <c r="F111" s="24" t="s">
        <v>1471</v>
      </c>
      <c r="G111" s="9">
        <v>4.35</v>
      </c>
      <c r="H111" s="9" t="s">
        <v>1392</v>
      </c>
      <c r="I111" s="21">
        <v>203</v>
      </c>
      <c r="J111" s="4" t="e">
        <f>VLOOKUP(D111,贴息差额!C:D,2,0)</f>
        <v>#N/A</v>
      </c>
      <c r="L111" s="5" t="e">
        <f t="shared" si="4"/>
        <v>#N/A</v>
      </c>
    </row>
    <row r="112" ht="14.25" hidden="1" spans="1:12">
      <c r="A112" s="9">
        <v>111</v>
      </c>
      <c r="B112" s="9" t="s">
        <v>316</v>
      </c>
      <c r="C112" s="9" t="s">
        <v>317</v>
      </c>
      <c r="D112" s="24" t="s">
        <v>1473</v>
      </c>
      <c r="E112" s="24" t="s">
        <v>1409</v>
      </c>
      <c r="F112" s="24" t="s">
        <v>1471</v>
      </c>
      <c r="G112" s="9">
        <v>4.35</v>
      </c>
      <c r="H112" s="9" t="s">
        <v>1392</v>
      </c>
      <c r="I112" s="21">
        <v>162.4</v>
      </c>
      <c r="J112" s="4" t="e">
        <f>VLOOKUP(D112,贴息差额!C:D,2,0)</f>
        <v>#N/A</v>
      </c>
      <c r="L112" s="5" t="e">
        <f t="shared" si="4"/>
        <v>#N/A</v>
      </c>
    </row>
    <row r="113" ht="14.25" hidden="1" spans="1:12">
      <c r="A113" s="9">
        <v>112</v>
      </c>
      <c r="B113" s="9" t="s">
        <v>316</v>
      </c>
      <c r="C113" s="9" t="s">
        <v>317</v>
      </c>
      <c r="D113" s="24" t="s">
        <v>1474</v>
      </c>
      <c r="E113" s="24" t="s">
        <v>1409</v>
      </c>
      <c r="F113" s="24" t="s">
        <v>1471</v>
      </c>
      <c r="G113" s="9">
        <v>4.35</v>
      </c>
      <c r="H113" s="9" t="s">
        <v>1392</v>
      </c>
      <c r="I113" s="21">
        <v>203</v>
      </c>
      <c r="J113" s="4" t="e">
        <f>VLOOKUP(D113,贴息差额!C:D,2,0)</f>
        <v>#N/A</v>
      </c>
      <c r="L113" s="5" t="e">
        <f t="shared" si="4"/>
        <v>#N/A</v>
      </c>
    </row>
    <row r="114" ht="14.25" hidden="1" spans="1:12">
      <c r="A114" s="9">
        <v>113</v>
      </c>
      <c r="B114" s="9" t="s">
        <v>316</v>
      </c>
      <c r="C114" s="9" t="s">
        <v>317</v>
      </c>
      <c r="D114" s="24" t="s">
        <v>1029</v>
      </c>
      <c r="E114" s="24" t="s">
        <v>1409</v>
      </c>
      <c r="F114" s="24" t="s">
        <v>1471</v>
      </c>
      <c r="G114" s="9">
        <v>4.35</v>
      </c>
      <c r="H114" s="9" t="s">
        <v>1392</v>
      </c>
      <c r="I114" s="21">
        <v>135.33</v>
      </c>
      <c r="J114" s="4">
        <f>VLOOKUP(D114,贴息差额!C:D,2,0)</f>
        <v>0.0100000000000193</v>
      </c>
      <c r="L114" s="5">
        <f t="shared" si="4"/>
        <v>135.32</v>
      </c>
    </row>
    <row r="115" ht="14.25" hidden="1" spans="1:12">
      <c r="A115" s="9">
        <v>114</v>
      </c>
      <c r="B115" s="9" t="s">
        <v>316</v>
      </c>
      <c r="C115" s="9" t="s">
        <v>317</v>
      </c>
      <c r="D115" s="24" t="s">
        <v>1475</v>
      </c>
      <c r="E115" s="24" t="s">
        <v>1409</v>
      </c>
      <c r="F115" s="24" t="s">
        <v>1471</v>
      </c>
      <c r="G115" s="9">
        <v>4.35</v>
      </c>
      <c r="H115" s="9" t="s">
        <v>1392</v>
      </c>
      <c r="I115" s="21">
        <v>162.4</v>
      </c>
      <c r="J115" s="4" t="e">
        <f>VLOOKUP(D115,贴息差额!C:D,2,0)</f>
        <v>#N/A</v>
      </c>
      <c r="L115" s="5" t="e">
        <f t="shared" si="4"/>
        <v>#N/A</v>
      </c>
    </row>
    <row r="116" ht="14.25" hidden="1" spans="1:12">
      <c r="A116" s="9">
        <v>115</v>
      </c>
      <c r="B116" s="9" t="s">
        <v>316</v>
      </c>
      <c r="C116" s="9" t="s">
        <v>317</v>
      </c>
      <c r="D116" s="24" t="s">
        <v>1476</v>
      </c>
      <c r="E116" s="24" t="s">
        <v>1409</v>
      </c>
      <c r="F116" s="24" t="s">
        <v>1471</v>
      </c>
      <c r="G116" s="9">
        <v>4.35</v>
      </c>
      <c r="H116" s="9" t="s">
        <v>1392</v>
      </c>
      <c r="I116" s="21">
        <v>162.4</v>
      </c>
      <c r="J116" s="4" t="e">
        <f>VLOOKUP(D116,贴息差额!C:D,2,0)</f>
        <v>#N/A</v>
      </c>
      <c r="L116" s="5" t="e">
        <f t="shared" si="4"/>
        <v>#N/A</v>
      </c>
    </row>
    <row r="117" ht="14.25" hidden="1" spans="1:12">
      <c r="A117" s="9">
        <v>116</v>
      </c>
      <c r="B117" s="9" t="s">
        <v>316</v>
      </c>
      <c r="C117" s="9" t="s">
        <v>317</v>
      </c>
      <c r="D117" s="24" t="s">
        <v>1017</v>
      </c>
      <c r="E117" s="24" t="s">
        <v>1409</v>
      </c>
      <c r="F117" s="24" t="s">
        <v>1471</v>
      </c>
      <c r="G117" s="9">
        <v>4.35</v>
      </c>
      <c r="H117" s="9" t="s">
        <v>1392</v>
      </c>
      <c r="I117" s="21">
        <v>135.33</v>
      </c>
      <c r="J117" s="4">
        <f>VLOOKUP(D117,贴息差额!C:D,2,0)</f>
        <v>0.00999999999999091</v>
      </c>
      <c r="L117" s="5">
        <f t="shared" si="4"/>
        <v>135.32</v>
      </c>
    </row>
    <row r="118" ht="14.25" hidden="1" spans="1:12">
      <c r="A118" s="9">
        <v>117</v>
      </c>
      <c r="B118" s="9" t="s">
        <v>316</v>
      </c>
      <c r="C118" s="9" t="s">
        <v>317</v>
      </c>
      <c r="D118" s="24" t="s">
        <v>1477</v>
      </c>
      <c r="E118" s="24" t="s">
        <v>1409</v>
      </c>
      <c r="F118" s="24" t="s">
        <v>1471</v>
      </c>
      <c r="G118" s="9">
        <v>4.35</v>
      </c>
      <c r="H118" s="9" t="s">
        <v>1392</v>
      </c>
      <c r="I118" s="21">
        <v>162.4</v>
      </c>
      <c r="J118" s="4" t="e">
        <f>VLOOKUP(D118,贴息差额!C:D,2,0)</f>
        <v>#N/A</v>
      </c>
      <c r="L118" s="5" t="e">
        <f t="shared" si="4"/>
        <v>#N/A</v>
      </c>
    </row>
    <row r="119" ht="14.25" hidden="1" spans="1:12">
      <c r="A119" s="9">
        <v>118</v>
      </c>
      <c r="B119" s="9" t="s">
        <v>316</v>
      </c>
      <c r="C119" s="9" t="s">
        <v>317</v>
      </c>
      <c r="D119" s="24" t="s">
        <v>974</v>
      </c>
      <c r="E119" s="24" t="s">
        <v>1409</v>
      </c>
      <c r="F119" s="24" t="s">
        <v>1471</v>
      </c>
      <c r="G119" s="9">
        <v>4.35</v>
      </c>
      <c r="H119" s="9" t="s">
        <v>1392</v>
      </c>
      <c r="I119" s="21">
        <v>175.93</v>
      </c>
      <c r="J119" s="4">
        <f>VLOOKUP(D119,贴息差额!C:D,2,0)</f>
        <v>0.00999999999999091</v>
      </c>
      <c r="L119" s="5">
        <f t="shared" si="4"/>
        <v>175.92</v>
      </c>
    </row>
    <row r="120" ht="14.25" hidden="1" spans="1:12">
      <c r="A120" s="9">
        <v>119</v>
      </c>
      <c r="B120" s="9" t="s">
        <v>316</v>
      </c>
      <c r="C120" s="9" t="s">
        <v>317</v>
      </c>
      <c r="D120" s="24" t="s">
        <v>1000</v>
      </c>
      <c r="E120" s="24" t="s">
        <v>1409</v>
      </c>
      <c r="F120" s="24" t="s">
        <v>1471</v>
      </c>
      <c r="G120" s="9">
        <v>4.35</v>
      </c>
      <c r="H120" s="9" t="s">
        <v>1392</v>
      </c>
      <c r="I120" s="21">
        <v>135.33</v>
      </c>
      <c r="J120" s="4">
        <f>VLOOKUP(D120,贴息差额!C:D,2,0)</f>
        <v>0.00999999999999091</v>
      </c>
      <c r="L120" s="5">
        <f t="shared" si="4"/>
        <v>135.32</v>
      </c>
    </row>
    <row r="121" ht="14.25" hidden="1" spans="1:12">
      <c r="A121" s="9">
        <v>120</v>
      </c>
      <c r="B121" s="9" t="s">
        <v>316</v>
      </c>
      <c r="C121" s="9" t="s">
        <v>317</v>
      </c>
      <c r="D121" s="24" t="s">
        <v>357</v>
      </c>
      <c r="E121" s="24" t="s">
        <v>1409</v>
      </c>
      <c r="F121" s="24" t="s">
        <v>1471</v>
      </c>
      <c r="G121" s="9">
        <v>4.35</v>
      </c>
      <c r="H121" s="9" t="s">
        <v>1392</v>
      </c>
      <c r="I121" s="21">
        <v>162.4</v>
      </c>
      <c r="J121" s="4" t="e">
        <f>VLOOKUP(D121,贴息差额!C:D,2,0)</f>
        <v>#N/A</v>
      </c>
      <c r="L121" s="5" t="e">
        <f t="shared" si="4"/>
        <v>#N/A</v>
      </c>
    </row>
    <row r="122" ht="14.25" hidden="1" spans="1:12">
      <c r="A122" s="9">
        <v>121</v>
      </c>
      <c r="B122" s="9" t="s">
        <v>316</v>
      </c>
      <c r="C122" s="9" t="s">
        <v>317</v>
      </c>
      <c r="D122" s="24" t="s">
        <v>1478</v>
      </c>
      <c r="E122" s="24" t="s">
        <v>1479</v>
      </c>
      <c r="F122" s="24" t="s">
        <v>1471</v>
      </c>
      <c r="G122" s="9">
        <v>4.35</v>
      </c>
      <c r="H122" s="9" t="s">
        <v>1392</v>
      </c>
      <c r="I122" s="21">
        <v>201.19</v>
      </c>
      <c r="J122" s="4" t="e">
        <f>VLOOKUP(D122,贴息差额!C:D,2,0)</f>
        <v>#N/A</v>
      </c>
      <c r="L122" s="5" t="e">
        <f t="shared" si="4"/>
        <v>#N/A</v>
      </c>
    </row>
    <row r="123" ht="14.25" hidden="1" spans="1:12">
      <c r="A123" s="9">
        <v>122</v>
      </c>
      <c r="B123" s="9" t="s">
        <v>316</v>
      </c>
      <c r="C123" s="9" t="s">
        <v>317</v>
      </c>
      <c r="D123" s="24" t="s">
        <v>1480</v>
      </c>
      <c r="E123" s="24" t="s">
        <v>1481</v>
      </c>
      <c r="F123" s="24" t="s">
        <v>1482</v>
      </c>
      <c r="G123" s="9">
        <v>4.35</v>
      </c>
      <c r="H123" s="9" t="s">
        <v>1392</v>
      </c>
      <c r="I123" s="21">
        <v>132.92</v>
      </c>
      <c r="J123" s="4" t="e">
        <f>VLOOKUP(D123,贴息差额!C:D,2,0)</f>
        <v>#N/A</v>
      </c>
      <c r="L123" s="5" t="e">
        <f t="shared" si="4"/>
        <v>#N/A</v>
      </c>
    </row>
    <row r="124" ht="14.25" hidden="1" spans="1:12">
      <c r="A124" s="9">
        <v>123</v>
      </c>
      <c r="B124" s="9" t="s">
        <v>316</v>
      </c>
      <c r="C124" s="9" t="s">
        <v>317</v>
      </c>
      <c r="D124" s="24" t="s">
        <v>975</v>
      </c>
      <c r="E124" s="24" t="s">
        <v>1481</v>
      </c>
      <c r="F124" s="24" t="s">
        <v>1482</v>
      </c>
      <c r="G124" s="9">
        <v>4.35</v>
      </c>
      <c r="H124" s="9" t="s">
        <v>1392</v>
      </c>
      <c r="I124" s="21">
        <v>265.83</v>
      </c>
      <c r="J124" s="4">
        <f>VLOOKUP(D124,贴息差额!C:D,2,0)</f>
        <v>0.00999999999999091</v>
      </c>
      <c r="L124" s="5">
        <f t="shared" si="4"/>
        <v>265.82</v>
      </c>
    </row>
    <row r="125" ht="14.25" hidden="1" spans="1:12">
      <c r="A125" s="9">
        <v>124</v>
      </c>
      <c r="B125" s="9" t="s">
        <v>316</v>
      </c>
      <c r="C125" s="9" t="s">
        <v>317</v>
      </c>
      <c r="D125" s="24" t="s">
        <v>1483</v>
      </c>
      <c r="E125" s="24" t="s">
        <v>1481</v>
      </c>
      <c r="F125" s="24" t="s">
        <v>1482</v>
      </c>
      <c r="G125" s="9">
        <v>4.35</v>
      </c>
      <c r="H125" s="9" t="s">
        <v>1392</v>
      </c>
      <c r="I125" s="21">
        <v>199.38</v>
      </c>
      <c r="J125" s="4" t="e">
        <f>VLOOKUP(D125,贴息差额!C:D,2,0)</f>
        <v>#N/A</v>
      </c>
      <c r="L125" s="5" t="e">
        <f t="shared" si="4"/>
        <v>#N/A</v>
      </c>
    </row>
    <row r="126" ht="14.25" hidden="1" spans="1:12">
      <c r="A126" s="9">
        <v>125</v>
      </c>
      <c r="B126" s="9" t="s">
        <v>316</v>
      </c>
      <c r="C126" s="9" t="s">
        <v>317</v>
      </c>
      <c r="D126" s="24" t="s">
        <v>1484</v>
      </c>
      <c r="E126" s="24" t="s">
        <v>1481</v>
      </c>
      <c r="F126" s="24" t="s">
        <v>1482</v>
      </c>
      <c r="G126" s="9">
        <v>4.35</v>
      </c>
      <c r="H126" s="9" t="s">
        <v>1392</v>
      </c>
      <c r="I126" s="21">
        <v>199.38</v>
      </c>
      <c r="J126" s="4" t="e">
        <f>VLOOKUP(D126,贴息差额!C:D,2,0)</f>
        <v>#N/A</v>
      </c>
      <c r="L126" s="5" t="e">
        <f t="shared" si="4"/>
        <v>#N/A</v>
      </c>
    </row>
    <row r="127" ht="14.25" hidden="1" spans="1:12">
      <c r="A127" s="9">
        <v>126</v>
      </c>
      <c r="B127" s="9" t="s">
        <v>316</v>
      </c>
      <c r="C127" s="9" t="s">
        <v>317</v>
      </c>
      <c r="D127" s="24" t="s">
        <v>424</v>
      </c>
      <c r="E127" s="24" t="s">
        <v>1481</v>
      </c>
      <c r="F127" s="24" t="s">
        <v>1482</v>
      </c>
      <c r="G127" s="9">
        <v>4.35</v>
      </c>
      <c r="H127" s="9" t="s">
        <v>1392</v>
      </c>
      <c r="I127" s="21">
        <v>159.5</v>
      </c>
      <c r="J127" s="4" t="e">
        <f>VLOOKUP(D127,贴息差额!C:D,2,0)</f>
        <v>#N/A</v>
      </c>
      <c r="L127" s="5" t="e">
        <f t="shared" si="4"/>
        <v>#N/A</v>
      </c>
    </row>
    <row r="128" ht="14.25" hidden="1" spans="1:12">
      <c r="A128" s="9">
        <v>127</v>
      </c>
      <c r="B128" s="9" t="s">
        <v>316</v>
      </c>
      <c r="C128" s="9" t="s">
        <v>317</v>
      </c>
      <c r="D128" s="24" t="s">
        <v>1485</v>
      </c>
      <c r="E128" s="24" t="s">
        <v>1486</v>
      </c>
      <c r="F128" s="24" t="s">
        <v>1487</v>
      </c>
      <c r="G128" s="9">
        <v>4.35</v>
      </c>
      <c r="H128" s="9" t="s">
        <v>1392</v>
      </c>
      <c r="I128" s="21">
        <v>158.05</v>
      </c>
      <c r="J128" s="4" t="e">
        <f>VLOOKUP(D128,贴息差额!C:D,2,0)</f>
        <v>#N/A</v>
      </c>
      <c r="L128" s="5" t="e">
        <f t="shared" si="4"/>
        <v>#N/A</v>
      </c>
    </row>
    <row r="129" ht="14.25" hidden="1" spans="1:12">
      <c r="A129" s="9">
        <v>128</v>
      </c>
      <c r="B129" s="9" t="s">
        <v>316</v>
      </c>
      <c r="C129" s="9" t="s">
        <v>317</v>
      </c>
      <c r="D129" s="24" t="s">
        <v>995</v>
      </c>
      <c r="E129" s="24" t="s">
        <v>1486</v>
      </c>
      <c r="F129" s="24" t="s">
        <v>1487</v>
      </c>
      <c r="G129" s="9">
        <v>4.35</v>
      </c>
      <c r="H129" s="9" t="s">
        <v>1392</v>
      </c>
      <c r="I129" s="21">
        <v>197.56</v>
      </c>
      <c r="J129" s="4">
        <f>VLOOKUP(D129,贴息差额!C:D,2,0)</f>
        <v>0.00999999999999091</v>
      </c>
      <c r="L129" s="5">
        <f t="shared" si="4"/>
        <v>197.55</v>
      </c>
    </row>
    <row r="130" ht="14.25" hidden="1" spans="1:12">
      <c r="A130" s="9">
        <v>129</v>
      </c>
      <c r="B130" s="9" t="s">
        <v>316</v>
      </c>
      <c r="C130" s="9" t="s">
        <v>317</v>
      </c>
      <c r="D130" s="24" t="s">
        <v>1010</v>
      </c>
      <c r="E130" s="24" t="s">
        <v>1486</v>
      </c>
      <c r="F130" s="24" t="s">
        <v>1487</v>
      </c>
      <c r="G130" s="9">
        <v>4.35</v>
      </c>
      <c r="H130" s="9" t="s">
        <v>1392</v>
      </c>
      <c r="I130" s="21">
        <v>197.56</v>
      </c>
      <c r="J130" s="4">
        <f>VLOOKUP(D130,贴息差额!C:D,2,0)</f>
        <v>0.00999999999999091</v>
      </c>
      <c r="L130" s="5">
        <f t="shared" si="4"/>
        <v>197.55</v>
      </c>
    </row>
    <row r="131" ht="14.25" hidden="1" spans="1:12">
      <c r="A131" s="9">
        <v>130</v>
      </c>
      <c r="B131" s="9" t="s">
        <v>316</v>
      </c>
      <c r="C131" s="9" t="s">
        <v>317</v>
      </c>
      <c r="D131" s="24" t="s">
        <v>1488</v>
      </c>
      <c r="E131" s="24" t="s">
        <v>1486</v>
      </c>
      <c r="F131" s="24" t="s">
        <v>1487</v>
      </c>
      <c r="G131" s="9">
        <v>4.35</v>
      </c>
      <c r="H131" s="9" t="s">
        <v>1392</v>
      </c>
      <c r="I131" s="21">
        <v>158.05</v>
      </c>
      <c r="J131" s="4" t="e">
        <f>VLOOKUP(D131,贴息差额!C:D,2,0)</f>
        <v>#N/A</v>
      </c>
      <c r="L131" s="5" t="e">
        <f t="shared" si="4"/>
        <v>#N/A</v>
      </c>
    </row>
    <row r="132" ht="14.25" hidden="1" spans="1:12">
      <c r="A132" s="9">
        <v>131</v>
      </c>
      <c r="B132" s="9" t="s">
        <v>316</v>
      </c>
      <c r="C132" s="9" t="s">
        <v>317</v>
      </c>
      <c r="D132" s="24" t="s">
        <v>1011</v>
      </c>
      <c r="E132" s="24" t="s">
        <v>1486</v>
      </c>
      <c r="F132" s="24" t="s">
        <v>1487</v>
      </c>
      <c r="G132" s="9">
        <v>4.35</v>
      </c>
      <c r="H132" s="9" t="s">
        <v>1392</v>
      </c>
      <c r="I132" s="21">
        <v>197.56</v>
      </c>
      <c r="J132" s="4">
        <f>VLOOKUP(D132,贴息差额!C:D,2,0)</f>
        <v>0.00999999999999091</v>
      </c>
      <c r="L132" s="5">
        <f t="shared" si="4"/>
        <v>197.55</v>
      </c>
    </row>
    <row r="133" ht="14.25" hidden="1" spans="1:12">
      <c r="A133" s="9">
        <v>132</v>
      </c>
      <c r="B133" s="9" t="s">
        <v>316</v>
      </c>
      <c r="C133" s="9" t="s">
        <v>317</v>
      </c>
      <c r="D133" s="24" t="s">
        <v>1489</v>
      </c>
      <c r="E133" s="24" t="s">
        <v>1486</v>
      </c>
      <c r="F133" s="24" t="s">
        <v>1487</v>
      </c>
      <c r="G133" s="9">
        <v>4.35</v>
      </c>
      <c r="H133" s="9" t="s">
        <v>1392</v>
      </c>
      <c r="I133" s="21">
        <v>131.71</v>
      </c>
      <c r="J133" s="4" t="e">
        <f>VLOOKUP(D133,贴息差额!C:D,2,0)</f>
        <v>#N/A</v>
      </c>
      <c r="L133" s="5" t="e">
        <f t="shared" si="4"/>
        <v>#N/A</v>
      </c>
    </row>
    <row r="134" ht="14.25" hidden="1" spans="1:12">
      <c r="A134" s="9">
        <v>133</v>
      </c>
      <c r="B134" s="9" t="s">
        <v>316</v>
      </c>
      <c r="C134" s="9" t="s">
        <v>317</v>
      </c>
      <c r="D134" s="24" t="s">
        <v>1490</v>
      </c>
      <c r="E134" s="24" t="s">
        <v>1491</v>
      </c>
      <c r="F134" s="24" t="s">
        <v>1492</v>
      </c>
      <c r="G134" s="9">
        <v>4.35</v>
      </c>
      <c r="H134" s="9" t="s">
        <v>1392</v>
      </c>
      <c r="I134" s="21">
        <v>261</v>
      </c>
      <c r="J134" s="4" t="e">
        <f>VLOOKUP(D134,贴息差额!C:D,2,0)</f>
        <v>#N/A</v>
      </c>
      <c r="L134" s="5" t="e">
        <f t="shared" si="4"/>
        <v>#N/A</v>
      </c>
    </row>
    <row r="135" ht="14.25" hidden="1" spans="1:12">
      <c r="A135" s="9">
        <v>134</v>
      </c>
      <c r="B135" s="9" t="s">
        <v>316</v>
      </c>
      <c r="C135" s="9" t="s">
        <v>317</v>
      </c>
      <c r="D135" s="24" t="s">
        <v>1493</v>
      </c>
      <c r="E135" s="24" t="s">
        <v>1491</v>
      </c>
      <c r="F135" s="24" t="s">
        <v>1492</v>
      </c>
      <c r="G135" s="9">
        <v>4.35</v>
      </c>
      <c r="H135" s="9" t="s">
        <v>1392</v>
      </c>
      <c r="I135" s="21">
        <v>261</v>
      </c>
      <c r="J135" s="4" t="e">
        <f>VLOOKUP(D135,贴息差额!C:D,2,0)</f>
        <v>#N/A</v>
      </c>
      <c r="L135" s="5" t="e">
        <f t="shared" si="4"/>
        <v>#N/A</v>
      </c>
    </row>
    <row r="136" ht="14.25" hidden="1" spans="1:12">
      <c r="A136" s="9">
        <v>135</v>
      </c>
      <c r="B136" s="9" t="s">
        <v>316</v>
      </c>
      <c r="C136" s="9" t="s">
        <v>317</v>
      </c>
      <c r="D136" s="24" t="s">
        <v>1494</v>
      </c>
      <c r="E136" s="24" t="s">
        <v>1491</v>
      </c>
      <c r="F136" s="24" t="s">
        <v>1492</v>
      </c>
      <c r="G136" s="9">
        <v>4.35</v>
      </c>
      <c r="H136" s="9" t="s">
        <v>1392</v>
      </c>
      <c r="I136" s="21">
        <v>261</v>
      </c>
      <c r="J136" s="4" t="e">
        <f>VLOOKUP(D136,贴息差额!C:D,2,0)</f>
        <v>#N/A</v>
      </c>
      <c r="L136" s="5" t="e">
        <f t="shared" si="4"/>
        <v>#N/A</v>
      </c>
    </row>
    <row r="137" ht="14.25" hidden="1" spans="1:12">
      <c r="A137" s="9">
        <v>136</v>
      </c>
      <c r="B137" s="9" t="s">
        <v>316</v>
      </c>
      <c r="C137" s="9" t="s">
        <v>317</v>
      </c>
      <c r="D137" s="24" t="s">
        <v>1495</v>
      </c>
      <c r="E137" s="24" t="s">
        <v>1491</v>
      </c>
      <c r="F137" s="24" t="s">
        <v>1492</v>
      </c>
      <c r="G137" s="9">
        <v>4.35</v>
      </c>
      <c r="H137" s="9" t="s">
        <v>1392</v>
      </c>
      <c r="I137" s="21">
        <v>261</v>
      </c>
      <c r="J137" s="4" t="e">
        <f>VLOOKUP(D137,贴息差额!C:D,2,0)</f>
        <v>#N/A</v>
      </c>
      <c r="L137" s="5" t="e">
        <f t="shared" si="4"/>
        <v>#N/A</v>
      </c>
    </row>
    <row r="138" ht="14.25" hidden="1" spans="1:12">
      <c r="A138" s="9">
        <v>137</v>
      </c>
      <c r="B138" s="9" t="s">
        <v>316</v>
      </c>
      <c r="C138" s="9" t="s">
        <v>317</v>
      </c>
      <c r="D138" s="24" t="s">
        <v>1496</v>
      </c>
      <c r="E138" s="24" t="s">
        <v>1491</v>
      </c>
      <c r="F138" s="24" t="s">
        <v>1492</v>
      </c>
      <c r="G138" s="9">
        <v>4.35</v>
      </c>
      <c r="H138" s="9" t="s">
        <v>1392</v>
      </c>
      <c r="I138" s="21">
        <v>130.5</v>
      </c>
      <c r="J138" s="4" t="e">
        <f>VLOOKUP(D138,贴息差额!C:D,2,0)</f>
        <v>#N/A</v>
      </c>
      <c r="L138" s="5" t="e">
        <f t="shared" si="4"/>
        <v>#N/A</v>
      </c>
    </row>
    <row r="139" ht="14.25" hidden="1" spans="1:12">
      <c r="A139" s="9">
        <v>138</v>
      </c>
      <c r="B139" s="9" t="s">
        <v>316</v>
      </c>
      <c r="C139" s="9" t="s">
        <v>317</v>
      </c>
      <c r="D139" s="24" t="s">
        <v>1497</v>
      </c>
      <c r="E139" s="24" t="s">
        <v>1491</v>
      </c>
      <c r="F139" s="24" t="s">
        <v>1492</v>
      </c>
      <c r="G139" s="9">
        <v>4.35</v>
      </c>
      <c r="H139" s="9" t="s">
        <v>1392</v>
      </c>
      <c r="I139" s="21">
        <v>130.5</v>
      </c>
      <c r="J139" s="4" t="e">
        <f>VLOOKUP(D139,贴息差额!C:D,2,0)</f>
        <v>#N/A</v>
      </c>
      <c r="L139" s="5" t="e">
        <f t="shared" si="4"/>
        <v>#N/A</v>
      </c>
    </row>
    <row r="140" ht="14.25" hidden="1" spans="1:12">
      <c r="A140" s="9">
        <v>139</v>
      </c>
      <c r="B140" s="9" t="s">
        <v>316</v>
      </c>
      <c r="C140" s="9" t="s">
        <v>317</v>
      </c>
      <c r="D140" s="24" t="s">
        <v>1498</v>
      </c>
      <c r="E140" s="24" t="s">
        <v>1491</v>
      </c>
      <c r="F140" s="24" t="s">
        <v>1492</v>
      </c>
      <c r="G140" s="9">
        <v>4.35</v>
      </c>
      <c r="H140" s="9" t="s">
        <v>1392</v>
      </c>
      <c r="I140" s="21">
        <v>261</v>
      </c>
      <c r="J140" s="4" t="e">
        <f>VLOOKUP(D140,贴息差额!C:D,2,0)</f>
        <v>#N/A</v>
      </c>
      <c r="L140" s="5" t="e">
        <f t="shared" si="4"/>
        <v>#N/A</v>
      </c>
    </row>
    <row r="141" ht="14.25" hidden="1" spans="1:12">
      <c r="A141" s="9">
        <v>140</v>
      </c>
      <c r="B141" s="9" t="s">
        <v>316</v>
      </c>
      <c r="C141" s="9" t="s">
        <v>317</v>
      </c>
      <c r="D141" s="24" t="s">
        <v>1499</v>
      </c>
      <c r="E141" s="24" t="s">
        <v>1491</v>
      </c>
      <c r="F141" s="24" t="s">
        <v>1492</v>
      </c>
      <c r="G141" s="9">
        <v>4.35</v>
      </c>
      <c r="H141" s="9" t="s">
        <v>1392</v>
      </c>
      <c r="I141" s="21">
        <v>130.5</v>
      </c>
      <c r="J141" s="4" t="e">
        <f>VLOOKUP(D141,贴息差额!C:D,2,0)</f>
        <v>#N/A</v>
      </c>
      <c r="L141" s="5" t="e">
        <f t="shared" si="4"/>
        <v>#N/A</v>
      </c>
    </row>
    <row r="142" ht="14.25" hidden="1" spans="1:12">
      <c r="A142" s="9">
        <v>141</v>
      </c>
      <c r="B142" s="9" t="s">
        <v>316</v>
      </c>
      <c r="C142" s="9" t="s">
        <v>317</v>
      </c>
      <c r="D142" s="24" t="s">
        <v>1500</v>
      </c>
      <c r="E142" s="24" t="s">
        <v>1491</v>
      </c>
      <c r="F142" s="24" t="s">
        <v>1492</v>
      </c>
      <c r="G142" s="9">
        <v>4.35</v>
      </c>
      <c r="H142" s="9" t="s">
        <v>1392</v>
      </c>
      <c r="I142" s="21">
        <v>130.5</v>
      </c>
      <c r="J142" s="4" t="e">
        <f>VLOOKUP(D142,贴息差额!C:D,2,0)</f>
        <v>#N/A</v>
      </c>
      <c r="L142" s="5" t="e">
        <f t="shared" si="4"/>
        <v>#N/A</v>
      </c>
    </row>
    <row r="143" ht="14.25" hidden="1" spans="1:12">
      <c r="A143" s="9">
        <v>142</v>
      </c>
      <c r="B143" s="9" t="s">
        <v>316</v>
      </c>
      <c r="C143" s="9" t="s">
        <v>317</v>
      </c>
      <c r="D143" s="24" t="s">
        <v>1501</v>
      </c>
      <c r="E143" s="24" t="s">
        <v>1491</v>
      </c>
      <c r="F143" s="24" t="s">
        <v>1492</v>
      </c>
      <c r="G143" s="9">
        <v>4.35</v>
      </c>
      <c r="H143" s="9" t="s">
        <v>1392</v>
      </c>
      <c r="I143" s="21">
        <v>261</v>
      </c>
      <c r="J143" s="4" t="e">
        <f>VLOOKUP(D143,贴息差额!C:D,2,0)</f>
        <v>#N/A</v>
      </c>
      <c r="L143" s="5" t="e">
        <f t="shared" si="4"/>
        <v>#N/A</v>
      </c>
    </row>
    <row r="144" ht="14.25" hidden="1" spans="1:12">
      <c r="A144" s="9">
        <v>143</v>
      </c>
      <c r="B144" s="9" t="s">
        <v>316</v>
      </c>
      <c r="C144" s="9" t="s">
        <v>317</v>
      </c>
      <c r="D144" s="24" t="s">
        <v>1502</v>
      </c>
      <c r="E144" s="24" t="s">
        <v>1491</v>
      </c>
      <c r="F144" s="24" t="s">
        <v>1492</v>
      </c>
      <c r="G144" s="9">
        <v>4.35</v>
      </c>
      <c r="H144" s="9" t="s">
        <v>1392</v>
      </c>
      <c r="I144" s="21">
        <v>261</v>
      </c>
      <c r="J144" s="4" t="e">
        <f>VLOOKUP(D144,贴息差额!C:D,2,0)</f>
        <v>#N/A</v>
      </c>
      <c r="L144" s="5" t="e">
        <f t="shared" si="4"/>
        <v>#N/A</v>
      </c>
    </row>
    <row r="145" ht="14.25" hidden="1" spans="1:12">
      <c r="A145" s="9">
        <v>144</v>
      </c>
      <c r="B145" s="9" t="s">
        <v>316</v>
      </c>
      <c r="C145" s="9" t="s">
        <v>317</v>
      </c>
      <c r="D145" s="24" t="s">
        <v>1503</v>
      </c>
      <c r="E145" s="24" t="s">
        <v>1491</v>
      </c>
      <c r="F145" s="24" t="s">
        <v>1492</v>
      </c>
      <c r="G145" s="9">
        <v>4.35</v>
      </c>
      <c r="H145" s="9" t="s">
        <v>1392</v>
      </c>
      <c r="I145" s="21">
        <v>261</v>
      </c>
      <c r="J145" s="4" t="e">
        <f>VLOOKUP(D145,贴息差额!C:D,2,0)</f>
        <v>#N/A</v>
      </c>
      <c r="L145" s="5" t="e">
        <f t="shared" si="4"/>
        <v>#N/A</v>
      </c>
    </row>
    <row r="146" ht="14.25" hidden="1" spans="1:12">
      <c r="A146" s="9">
        <v>145</v>
      </c>
      <c r="B146" s="9" t="s">
        <v>316</v>
      </c>
      <c r="C146" s="9" t="s">
        <v>317</v>
      </c>
      <c r="D146" s="24" t="s">
        <v>442</v>
      </c>
      <c r="E146" s="24" t="s">
        <v>1491</v>
      </c>
      <c r="F146" s="24" t="s">
        <v>1492</v>
      </c>
      <c r="G146" s="9">
        <v>4.35</v>
      </c>
      <c r="H146" s="9" t="s">
        <v>1392</v>
      </c>
      <c r="I146" s="21">
        <v>195.75</v>
      </c>
      <c r="J146" s="4" t="e">
        <f>VLOOKUP(D146,贴息差额!C:D,2,0)</f>
        <v>#N/A</v>
      </c>
      <c r="L146" s="5" t="e">
        <f t="shared" si="4"/>
        <v>#N/A</v>
      </c>
    </row>
    <row r="147" ht="14.25" hidden="1" spans="1:12">
      <c r="A147" s="9">
        <v>146</v>
      </c>
      <c r="B147" s="9" t="s">
        <v>316</v>
      </c>
      <c r="C147" s="9" t="s">
        <v>317</v>
      </c>
      <c r="D147" s="24" t="s">
        <v>1504</v>
      </c>
      <c r="E147" s="24" t="s">
        <v>1491</v>
      </c>
      <c r="F147" s="24" t="s">
        <v>1492</v>
      </c>
      <c r="G147" s="9">
        <v>4.35</v>
      </c>
      <c r="H147" s="9" t="s">
        <v>1392</v>
      </c>
      <c r="I147" s="21">
        <v>130.5</v>
      </c>
      <c r="J147" s="4" t="e">
        <f>VLOOKUP(D147,贴息差额!C:D,2,0)</f>
        <v>#N/A</v>
      </c>
      <c r="L147" s="5" t="e">
        <f t="shared" si="4"/>
        <v>#N/A</v>
      </c>
    </row>
    <row r="148" ht="14.25" hidden="1" spans="1:12">
      <c r="A148" s="9">
        <v>147</v>
      </c>
      <c r="B148" s="9" t="s">
        <v>316</v>
      </c>
      <c r="C148" s="9" t="s">
        <v>317</v>
      </c>
      <c r="D148" s="24" t="s">
        <v>334</v>
      </c>
      <c r="E148" s="24" t="s">
        <v>1491</v>
      </c>
      <c r="F148" s="24" t="s">
        <v>1492</v>
      </c>
      <c r="G148" s="9">
        <v>4.35</v>
      </c>
      <c r="H148" s="9" t="s">
        <v>1392</v>
      </c>
      <c r="I148" s="21">
        <v>261</v>
      </c>
      <c r="J148" s="4" t="e">
        <f>VLOOKUP(D148,贴息差额!C:D,2,0)</f>
        <v>#N/A</v>
      </c>
      <c r="L148" s="5" t="e">
        <f t="shared" si="4"/>
        <v>#N/A</v>
      </c>
    </row>
    <row r="149" ht="14.25" hidden="1" spans="1:12">
      <c r="A149" s="9">
        <v>148</v>
      </c>
      <c r="B149" s="9" t="s">
        <v>316</v>
      </c>
      <c r="C149" s="9" t="s">
        <v>317</v>
      </c>
      <c r="D149" s="24" t="s">
        <v>1505</v>
      </c>
      <c r="E149" s="24" t="s">
        <v>1491</v>
      </c>
      <c r="F149" s="24" t="s">
        <v>1492</v>
      </c>
      <c r="G149" s="9">
        <v>4.35</v>
      </c>
      <c r="H149" s="9" t="s">
        <v>1392</v>
      </c>
      <c r="I149" s="21">
        <v>261</v>
      </c>
      <c r="J149" s="4" t="e">
        <f>VLOOKUP(D149,贴息差额!C:D,2,0)</f>
        <v>#N/A</v>
      </c>
      <c r="L149" s="5" t="e">
        <f t="shared" si="4"/>
        <v>#N/A</v>
      </c>
    </row>
    <row r="150" ht="14.25" hidden="1" spans="1:12">
      <c r="A150" s="9">
        <v>149</v>
      </c>
      <c r="B150" s="9" t="s">
        <v>316</v>
      </c>
      <c r="C150" s="9" t="s">
        <v>317</v>
      </c>
      <c r="D150" s="24" t="s">
        <v>1506</v>
      </c>
      <c r="E150" s="24" t="s">
        <v>1491</v>
      </c>
      <c r="F150" s="24" t="s">
        <v>1492</v>
      </c>
      <c r="G150" s="9">
        <v>4.35</v>
      </c>
      <c r="H150" s="9" t="s">
        <v>1392</v>
      </c>
      <c r="I150" s="21">
        <v>261</v>
      </c>
      <c r="J150" s="4" t="e">
        <f>VLOOKUP(D150,贴息差额!C:D,2,0)</f>
        <v>#N/A</v>
      </c>
      <c r="L150" s="5" t="e">
        <f t="shared" si="4"/>
        <v>#N/A</v>
      </c>
    </row>
    <row r="151" ht="14.25" hidden="1" spans="1:12">
      <c r="A151" s="9">
        <v>150</v>
      </c>
      <c r="B151" s="9" t="s">
        <v>316</v>
      </c>
      <c r="C151" s="9" t="s">
        <v>317</v>
      </c>
      <c r="D151" s="24" t="s">
        <v>1507</v>
      </c>
      <c r="E151" s="24" t="s">
        <v>1508</v>
      </c>
      <c r="F151" s="24" t="s">
        <v>1509</v>
      </c>
      <c r="G151" s="9">
        <v>4.35</v>
      </c>
      <c r="H151" s="9" t="s">
        <v>1392</v>
      </c>
      <c r="I151" s="21">
        <v>193.94</v>
      </c>
      <c r="J151" s="4" t="e">
        <f>VLOOKUP(D151,贴息差额!C:D,2,0)</f>
        <v>#N/A</v>
      </c>
      <c r="L151" s="5" t="e">
        <f t="shared" si="4"/>
        <v>#N/A</v>
      </c>
    </row>
    <row r="152" ht="14.25" hidden="1" spans="1:12">
      <c r="A152" s="9">
        <v>151</v>
      </c>
      <c r="B152" s="9" t="s">
        <v>316</v>
      </c>
      <c r="C152" s="9" t="s">
        <v>317</v>
      </c>
      <c r="D152" s="24" t="s">
        <v>349</v>
      </c>
      <c r="E152" s="24" t="s">
        <v>1508</v>
      </c>
      <c r="F152" s="24" t="s">
        <v>1509</v>
      </c>
      <c r="G152" s="9">
        <v>4.35</v>
      </c>
      <c r="H152" s="9" t="s">
        <v>1392</v>
      </c>
      <c r="I152" s="21">
        <v>258.58</v>
      </c>
      <c r="J152" s="4">
        <f>VLOOKUP(D152,贴息差额!C:D,2,0)</f>
        <v>0.00999999999999091</v>
      </c>
      <c r="L152" s="5">
        <f t="shared" si="4"/>
        <v>258.57</v>
      </c>
    </row>
    <row r="153" ht="14.25" hidden="1" spans="1:12">
      <c r="A153" s="9">
        <v>152</v>
      </c>
      <c r="B153" s="9" t="s">
        <v>316</v>
      </c>
      <c r="C153" s="9" t="s">
        <v>317</v>
      </c>
      <c r="D153" s="24" t="s">
        <v>1006</v>
      </c>
      <c r="E153" s="24" t="s">
        <v>1508</v>
      </c>
      <c r="F153" s="24" t="s">
        <v>1509</v>
      </c>
      <c r="G153" s="9">
        <v>4.35</v>
      </c>
      <c r="H153" s="9" t="s">
        <v>1392</v>
      </c>
      <c r="I153" s="21">
        <v>258.58</v>
      </c>
      <c r="J153" s="4">
        <f>VLOOKUP(D153,贴息差额!C:D,2,0)</f>
        <v>0.00999999999999091</v>
      </c>
      <c r="L153" s="5">
        <f t="shared" si="4"/>
        <v>258.57</v>
      </c>
    </row>
    <row r="154" ht="14.25" hidden="1" spans="1:12">
      <c r="A154" s="9">
        <v>153</v>
      </c>
      <c r="B154" s="9" t="s">
        <v>316</v>
      </c>
      <c r="C154" s="9" t="s">
        <v>317</v>
      </c>
      <c r="D154" s="24" t="s">
        <v>352</v>
      </c>
      <c r="E154" s="24" t="s">
        <v>1508</v>
      </c>
      <c r="F154" s="24" t="s">
        <v>1509</v>
      </c>
      <c r="G154" s="9">
        <v>4.35</v>
      </c>
      <c r="H154" s="9" t="s">
        <v>1392</v>
      </c>
      <c r="I154" s="21">
        <v>193.94</v>
      </c>
      <c r="J154" s="4" t="e">
        <f>VLOOKUP(D154,贴息差额!C:D,2,0)</f>
        <v>#N/A</v>
      </c>
      <c r="L154" s="5" t="e">
        <f t="shared" si="4"/>
        <v>#N/A</v>
      </c>
    </row>
    <row r="155" ht="14.25" hidden="1" spans="1:12">
      <c r="A155" s="9">
        <v>154</v>
      </c>
      <c r="B155" s="9" t="s">
        <v>316</v>
      </c>
      <c r="C155" s="9" t="s">
        <v>317</v>
      </c>
      <c r="D155" s="24" t="s">
        <v>1510</v>
      </c>
      <c r="E155" s="24" t="s">
        <v>1508</v>
      </c>
      <c r="F155" s="24" t="s">
        <v>1509</v>
      </c>
      <c r="G155" s="9">
        <v>4.35</v>
      </c>
      <c r="H155" s="9" t="s">
        <v>1392</v>
      </c>
      <c r="I155" s="21">
        <v>193.94</v>
      </c>
      <c r="J155" s="4" t="e">
        <f>VLOOKUP(D155,贴息差额!C:D,2,0)</f>
        <v>#N/A</v>
      </c>
      <c r="L155" s="5" t="e">
        <f t="shared" si="4"/>
        <v>#N/A</v>
      </c>
    </row>
    <row r="156" ht="14.25" hidden="1" spans="1:12">
      <c r="A156" s="9">
        <v>155</v>
      </c>
      <c r="B156" s="9" t="s">
        <v>316</v>
      </c>
      <c r="C156" s="9" t="s">
        <v>317</v>
      </c>
      <c r="D156" s="24" t="s">
        <v>1511</v>
      </c>
      <c r="E156" s="24" t="s">
        <v>1508</v>
      </c>
      <c r="F156" s="24" t="s">
        <v>1509</v>
      </c>
      <c r="G156" s="9">
        <v>4.35</v>
      </c>
      <c r="H156" s="9" t="s">
        <v>1392</v>
      </c>
      <c r="I156" s="21">
        <v>155.15</v>
      </c>
      <c r="J156" s="4" t="e">
        <f>VLOOKUP(D156,贴息差额!C:D,2,0)</f>
        <v>#N/A</v>
      </c>
      <c r="L156" s="5" t="e">
        <f t="shared" si="4"/>
        <v>#N/A</v>
      </c>
    </row>
    <row r="157" ht="14.25" hidden="1" spans="1:12">
      <c r="A157" s="9">
        <v>156</v>
      </c>
      <c r="B157" s="9" t="s">
        <v>316</v>
      </c>
      <c r="C157" s="9" t="s">
        <v>317</v>
      </c>
      <c r="D157" s="24" t="s">
        <v>394</v>
      </c>
      <c r="E157" s="24" t="s">
        <v>1508</v>
      </c>
      <c r="F157" s="24" t="s">
        <v>1509</v>
      </c>
      <c r="G157" s="9">
        <v>4.35</v>
      </c>
      <c r="H157" s="9" t="s">
        <v>1392</v>
      </c>
      <c r="I157" s="21">
        <v>193.94</v>
      </c>
      <c r="J157" s="4" t="e">
        <f>VLOOKUP(D157,贴息差额!C:D,2,0)</f>
        <v>#N/A</v>
      </c>
      <c r="L157" s="5" t="e">
        <f t="shared" si="4"/>
        <v>#N/A</v>
      </c>
    </row>
    <row r="158" ht="14.25" hidden="1" spans="1:12">
      <c r="A158" s="9">
        <v>157</v>
      </c>
      <c r="B158" s="9" t="s">
        <v>316</v>
      </c>
      <c r="C158" s="9" t="s">
        <v>317</v>
      </c>
      <c r="D158" s="24" t="s">
        <v>1512</v>
      </c>
      <c r="E158" s="24" t="s">
        <v>1508</v>
      </c>
      <c r="F158" s="24" t="s">
        <v>1509</v>
      </c>
      <c r="G158" s="9">
        <v>4.35</v>
      </c>
      <c r="H158" s="9" t="s">
        <v>1392</v>
      </c>
      <c r="I158" s="21">
        <v>193.94</v>
      </c>
      <c r="J158" s="4" t="e">
        <f>VLOOKUP(D158,贴息差额!C:D,2,0)</f>
        <v>#N/A</v>
      </c>
      <c r="L158" s="5" t="e">
        <f t="shared" si="4"/>
        <v>#N/A</v>
      </c>
    </row>
    <row r="159" ht="14.25" hidden="1" spans="1:12">
      <c r="A159" s="9">
        <v>158</v>
      </c>
      <c r="B159" s="9" t="s">
        <v>316</v>
      </c>
      <c r="C159" s="9" t="s">
        <v>317</v>
      </c>
      <c r="D159" s="24" t="s">
        <v>1513</v>
      </c>
      <c r="E159" s="24" t="s">
        <v>1508</v>
      </c>
      <c r="F159" s="24" t="s">
        <v>1509</v>
      </c>
      <c r="G159" s="9">
        <v>4.35</v>
      </c>
      <c r="H159" s="9" t="s">
        <v>1392</v>
      </c>
      <c r="I159" s="21">
        <v>193.94</v>
      </c>
      <c r="J159" s="4" t="e">
        <f>VLOOKUP(D159,贴息差额!C:D,2,0)</f>
        <v>#N/A</v>
      </c>
      <c r="L159" s="5" t="e">
        <f t="shared" si="4"/>
        <v>#N/A</v>
      </c>
    </row>
    <row r="160" ht="14.25" hidden="1" spans="1:12">
      <c r="A160" s="9">
        <v>159</v>
      </c>
      <c r="B160" s="9" t="s">
        <v>316</v>
      </c>
      <c r="C160" s="9" t="s">
        <v>317</v>
      </c>
      <c r="D160" s="24" t="s">
        <v>1514</v>
      </c>
      <c r="E160" s="24" t="s">
        <v>1515</v>
      </c>
      <c r="F160" s="24" t="s">
        <v>1516</v>
      </c>
      <c r="G160" s="9">
        <v>4.35</v>
      </c>
      <c r="H160" s="9" t="s">
        <v>1392</v>
      </c>
      <c r="I160" s="21">
        <v>192.13</v>
      </c>
      <c r="J160" s="4" t="e">
        <f>VLOOKUP(D160,贴息差额!C:D,2,0)</f>
        <v>#N/A</v>
      </c>
      <c r="L160" s="5" t="e">
        <f t="shared" si="4"/>
        <v>#N/A</v>
      </c>
    </row>
    <row r="161" ht="14.25" hidden="1" spans="1:12">
      <c r="A161" s="9">
        <v>160</v>
      </c>
      <c r="B161" s="9" t="s">
        <v>316</v>
      </c>
      <c r="C161" s="9" t="s">
        <v>317</v>
      </c>
      <c r="D161" s="24" t="s">
        <v>1517</v>
      </c>
      <c r="E161" s="24" t="s">
        <v>1515</v>
      </c>
      <c r="F161" s="24" t="s">
        <v>1516</v>
      </c>
      <c r="G161" s="9">
        <v>4.35</v>
      </c>
      <c r="H161" s="9" t="s">
        <v>1392</v>
      </c>
      <c r="I161" s="21">
        <v>256.17</v>
      </c>
      <c r="J161" s="4" t="e">
        <f>VLOOKUP(D161,贴息差额!C:D,2,0)</f>
        <v>#N/A</v>
      </c>
      <c r="L161" s="5" t="e">
        <f t="shared" si="4"/>
        <v>#N/A</v>
      </c>
    </row>
    <row r="162" ht="14.25" hidden="1" spans="1:12">
      <c r="A162" s="9">
        <v>161</v>
      </c>
      <c r="B162" s="9" t="s">
        <v>316</v>
      </c>
      <c r="C162" s="9" t="s">
        <v>317</v>
      </c>
      <c r="D162" s="24" t="s">
        <v>1518</v>
      </c>
      <c r="E162" s="24" t="s">
        <v>1515</v>
      </c>
      <c r="F162" s="24" t="s">
        <v>1516</v>
      </c>
      <c r="G162" s="9">
        <v>4.35</v>
      </c>
      <c r="H162" s="9" t="s">
        <v>1392</v>
      </c>
      <c r="I162" s="21">
        <v>256.17</v>
      </c>
      <c r="J162" s="4" t="e">
        <f>VLOOKUP(D162,贴息差额!C:D,2,0)</f>
        <v>#N/A</v>
      </c>
      <c r="L162" s="5" t="e">
        <f t="shared" si="4"/>
        <v>#N/A</v>
      </c>
    </row>
    <row r="163" ht="14.25" hidden="1" spans="1:12">
      <c r="A163" s="9">
        <v>162</v>
      </c>
      <c r="B163" s="9" t="s">
        <v>316</v>
      </c>
      <c r="C163" s="9" t="s">
        <v>317</v>
      </c>
      <c r="D163" s="24" t="s">
        <v>1519</v>
      </c>
      <c r="E163" s="24" t="s">
        <v>1515</v>
      </c>
      <c r="F163" s="24" t="s">
        <v>1516</v>
      </c>
      <c r="G163" s="9">
        <v>4.35</v>
      </c>
      <c r="H163" s="9" t="s">
        <v>1392</v>
      </c>
      <c r="I163" s="21">
        <v>256.17</v>
      </c>
      <c r="J163" s="4" t="e">
        <f>VLOOKUP(D163,贴息差额!C:D,2,0)</f>
        <v>#N/A</v>
      </c>
      <c r="L163" s="5" t="e">
        <f t="shared" si="4"/>
        <v>#N/A</v>
      </c>
    </row>
    <row r="164" ht="14.25" hidden="1" spans="1:12">
      <c r="A164" s="9">
        <v>163</v>
      </c>
      <c r="B164" s="9" t="s">
        <v>316</v>
      </c>
      <c r="C164" s="9" t="s">
        <v>317</v>
      </c>
      <c r="D164" s="24" t="s">
        <v>353</v>
      </c>
      <c r="E164" s="24" t="s">
        <v>1515</v>
      </c>
      <c r="F164" s="24" t="s">
        <v>1516</v>
      </c>
      <c r="G164" s="9">
        <v>4.35</v>
      </c>
      <c r="H164" s="9" t="s">
        <v>1392</v>
      </c>
      <c r="I164" s="21">
        <v>256.17</v>
      </c>
      <c r="J164" s="4" t="e">
        <f>VLOOKUP(D164,贴息差额!C:D,2,0)</f>
        <v>#N/A</v>
      </c>
      <c r="L164" s="5" t="e">
        <f t="shared" si="4"/>
        <v>#N/A</v>
      </c>
    </row>
    <row r="165" ht="14.25" hidden="1" spans="1:12">
      <c r="A165" s="9">
        <v>164</v>
      </c>
      <c r="B165" s="9" t="s">
        <v>316</v>
      </c>
      <c r="C165" s="9" t="s">
        <v>317</v>
      </c>
      <c r="D165" s="24" t="s">
        <v>347</v>
      </c>
      <c r="E165" s="24" t="s">
        <v>1515</v>
      </c>
      <c r="F165" s="24" t="s">
        <v>1516</v>
      </c>
      <c r="G165" s="9">
        <v>4.35</v>
      </c>
      <c r="H165" s="9" t="s">
        <v>1392</v>
      </c>
      <c r="I165" s="21">
        <v>256.17</v>
      </c>
      <c r="J165" s="4" t="e">
        <f>VLOOKUP(D165,贴息差额!C:D,2,0)</f>
        <v>#N/A</v>
      </c>
      <c r="L165" s="5" t="e">
        <f t="shared" si="4"/>
        <v>#N/A</v>
      </c>
    </row>
    <row r="166" ht="14.25" hidden="1" spans="1:12">
      <c r="A166" s="9">
        <v>165</v>
      </c>
      <c r="B166" s="9" t="s">
        <v>316</v>
      </c>
      <c r="C166" s="9" t="s">
        <v>317</v>
      </c>
      <c r="D166" s="24" t="s">
        <v>994</v>
      </c>
      <c r="E166" s="24" t="s">
        <v>1515</v>
      </c>
      <c r="F166" s="24" t="s">
        <v>1516</v>
      </c>
      <c r="G166" s="9">
        <v>4.35</v>
      </c>
      <c r="H166" s="9" t="s">
        <v>1392</v>
      </c>
      <c r="I166" s="21">
        <v>128.08</v>
      </c>
      <c r="J166" s="4">
        <f>VLOOKUP(D166,贴息差额!C:D,2,0)</f>
        <v>0.00999999999999091</v>
      </c>
      <c r="L166" s="5">
        <f t="shared" si="4"/>
        <v>128.07</v>
      </c>
    </row>
    <row r="167" ht="14.25" hidden="1" spans="1:12">
      <c r="A167" s="9">
        <v>166</v>
      </c>
      <c r="B167" s="9" t="s">
        <v>316</v>
      </c>
      <c r="C167" s="9" t="s">
        <v>317</v>
      </c>
      <c r="D167" s="24" t="s">
        <v>1520</v>
      </c>
      <c r="E167" s="24" t="s">
        <v>1515</v>
      </c>
      <c r="F167" s="24" t="s">
        <v>1516</v>
      </c>
      <c r="G167" s="9">
        <v>4.35</v>
      </c>
      <c r="H167" s="9" t="s">
        <v>1392</v>
      </c>
      <c r="I167" s="21">
        <v>256.17</v>
      </c>
      <c r="J167" s="4" t="e">
        <f>VLOOKUP(D167,贴息差额!C:D,2,0)</f>
        <v>#N/A</v>
      </c>
      <c r="L167" s="5" t="e">
        <f t="shared" si="4"/>
        <v>#N/A</v>
      </c>
    </row>
    <row r="168" ht="14.25" hidden="1" spans="1:12">
      <c r="A168" s="9">
        <v>167</v>
      </c>
      <c r="B168" s="9" t="s">
        <v>316</v>
      </c>
      <c r="C168" s="9" t="s">
        <v>317</v>
      </c>
      <c r="D168" s="24" t="s">
        <v>1521</v>
      </c>
      <c r="E168" s="24" t="s">
        <v>1522</v>
      </c>
      <c r="F168" s="24" t="s">
        <v>1523</v>
      </c>
      <c r="G168" s="9">
        <v>4.35</v>
      </c>
      <c r="H168" s="9" t="s">
        <v>1392</v>
      </c>
      <c r="I168" s="21">
        <v>152.25</v>
      </c>
      <c r="J168" s="4" t="e">
        <f>VLOOKUP(D168,贴息差额!C:D,2,0)</f>
        <v>#N/A</v>
      </c>
      <c r="L168" s="5" t="e">
        <f t="shared" si="4"/>
        <v>#N/A</v>
      </c>
    </row>
    <row r="169" ht="14.25" hidden="1" spans="1:12">
      <c r="A169" s="9">
        <v>168</v>
      </c>
      <c r="B169" s="9" t="s">
        <v>316</v>
      </c>
      <c r="C169" s="9" t="s">
        <v>317</v>
      </c>
      <c r="D169" s="24" t="s">
        <v>1005</v>
      </c>
      <c r="E169" s="24" t="s">
        <v>1522</v>
      </c>
      <c r="F169" s="24" t="s">
        <v>1523</v>
      </c>
      <c r="G169" s="9">
        <v>4.35</v>
      </c>
      <c r="H169" s="9" t="s">
        <v>1392</v>
      </c>
      <c r="I169" s="21">
        <v>190.31</v>
      </c>
      <c r="J169" s="4">
        <f>VLOOKUP(D169,贴息差额!C:D,2,0)</f>
        <v>0.00999999999999091</v>
      </c>
      <c r="L169" s="5">
        <f t="shared" si="4"/>
        <v>190.3</v>
      </c>
    </row>
    <row r="170" ht="14.25" hidden="1" spans="1:12">
      <c r="A170" s="9">
        <v>169</v>
      </c>
      <c r="B170" s="9" t="s">
        <v>316</v>
      </c>
      <c r="C170" s="9" t="s">
        <v>317</v>
      </c>
      <c r="D170" s="24" t="s">
        <v>1007</v>
      </c>
      <c r="E170" s="24" t="s">
        <v>1522</v>
      </c>
      <c r="F170" s="24" t="s">
        <v>1523</v>
      </c>
      <c r="G170" s="9">
        <v>4.35</v>
      </c>
      <c r="H170" s="9" t="s">
        <v>1392</v>
      </c>
      <c r="I170" s="21">
        <v>190.31</v>
      </c>
      <c r="J170" s="4">
        <f>VLOOKUP(D170,贴息差额!C:D,2,0)</f>
        <v>0.00999999999999091</v>
      </c>
      <c r="L170" s="5">
        <f t="shared" si="4"/>
        <v>190.3</v>
      </c>
    </row>
    <row r="171" ht="14.25" hidden="1" spans="1:12">
      <c r="A171" s="9">
        <v>170</v>
      </c>
      <c r="B171" s="9" t="s">
        <v>316</v>
      </c>
      <c r="C171" s="9" t="s">
        <v>317</v>
      </c>
      <c r="D171" s="24" t="s">
        <v>343</v>
      </c>
      <c r="E171" s="24" t="s">
        <v>1522</v>
      </c>
      <c r="F171" s="24" t="s">
        <v>1523</v>
      </c>
      <c r="G171" s="9">
        <v>4.35</v>
      </c>
      <c r="H171" s="9" t="s">
        <v>1392</v>
      </c>
      <c r="I171" s="21">
        <v>253.75</v>
      </c>
      <c r="J171" s="4" t="e">
        <f>VLOOKUP(D171,贴息差额!C:D,2,0)</f>
        <v>#N/A</v>
      </c>
      <c r="L171" s="5" t="e">
        <f t="shared" ref="L171:L234" si="5">I171-J171</f>
        <v>#N/A</v>
      </c>
    </row>
    <row r="172" ht="14.25" hidden="1" spans="1:12">
      <c r="A172" s="9">
        <v>171</v>
      </c>
      <c r="B172" s="9" t="s">
        <v>316</v>
      </c>
      <c r="C172" s="9" t="s">
        <v>317</v>
      </c>
      <c r="D172" s="24" t="s">
        <v>1524</v>
      </c>
      <c r="E172" s="24" t="s">
        <v>1522</v>
      </c>
      <c r="F172" s="24" t="s">
        <v>1523</v>
      </c>
      <c r="G172" s="9">
        <v>4.35</v>
      </c>
      <c r="H172" s="9" t="s">
        <v>1392</v>
      </c>
      <c r="I172" s="21">
        <v>253.75</v>
      </c>
      <c r="J172" s="4" t="e">
        <f>VLOOKUP(D172,贴息差额!C:D,2,0)</f>
        <v>#N/A</v>
      </c>
      <c r="L172" s="5" t="e">
        <f t="shared" si="5"/>
        <v>#N/A</v>
      </c>
    </row>
    <row r="173" ht="14.25" hidden="1" spans="1:12">
      <c r="A173" s="9">
        <v>172</v>
      </c>
      <c r="B173" s="9" t="s">
        <v>316</v>
      </c>
      <c r="C173" s="9" t="s">
        <v>317</v>
      </c>
      <c r="D173" s="24" t="s">
        <v>346</v>
      </c>
      <c r="E173" s="24" t="s">
        <v>1522</v>
      </c>
      <c r="F173" s="24" t="s">
        <v>1523</v>
      </c>
      <c r="G173" s="9">
        <v>4.35</v>
      </c>
      <c r="H173" s="9" t="s">
        <v>1392</v>
      </c>
      <c r="I173" s="21">
        <v>253.75</v>
      </c>
      <c r="J173" s="4" t="e">
        <f>VLOOKUP(D173,贴息差额!C:D,2,0)</f>
        <v>#N/A</v>
      </c>
      <c r="L173" s="5" t="e">
        <f t="shared" si="5"/>
        <v>#N/A</v>
      </c>
    </row>
    <row r="174" ht="14.25" hidden="1" spans="1:12">
      <c r="A174" s="9">
        <v>173</v>
      </c>
      <c r="B174" s="9" t="s">
        <v>316</v>
      </c>
      <c r="C174" s="9" t="s">
        <v>317</v>
      </c>
      <c r="D174" s="24" t="s">
        <v>1525</v>
      </c>
      <c r="E174" s="24" t="s">
        <v>1522</v>
      </c>
      <c r="F174" s="24" t="s">
        <v>1523</v>
      </c>
      <c r="G174" s="9">
        <v>4.35</v>
      </c>
      <c r="H174" s="9" t="s">
        <v>1392</v>
      </c>
      <c r="I174" s="21">
        <v>253.75</v>
      </c>
      <c r="J174" s="4" t="e">
        <f>VLOOKUP(D174,贴息差额!C:D,2,0)</f>
        <v>#N/A</v>
      </c>
      <c r="L174" s="5" t="e">
        <f t="shared" si="5"/>
        <v>#N/A</v>
      </c>
    </row>
    <row r="175" ht="14.25" hidden="1" spans="1:12">
      <c r="A175" s="9">
        <v>174</v>
      </c>
      <c r="B175" s="9" t="s">
        <v>316</v>
      </c>
      <c r="C175" s="9" t="s">
        <v>317</v>
      </c>
      <c r="D175" s="24" t="s">
        <v>1526</v>
      </c>
      <c r="E175" s="24" t="s">
        <v>1522</v>
      </c>
      <c r="F175" s="24" t="s">
        <v>1523</v>
      </c>
      <c r="G175" s="9">
        <v>4.35</v>
      </c>
      <c r="H175" s="9" t="s">
        <v>1392</v>
      </c>
      <c r="I175" s="21">
        <v>253.75</v>
      </c>
      <c r="J175" s="4" t="e">
        <f>VLOOKUP(D175,贴息差额!C:D,2,0)</f>
        <v>#N/A</v>
      </c>
      <c r="L175" s="5" t="e">
        <f t="shared" si="5"/>
        <v>#N/A</v>
      </c>
    </row>
    <row r="176" ht="14.25" hidden="1" spans="1:12">
      <c r="A176" s="9">
        <v>175</v>
      </c>
      <c r="B176" s="9" t="s">
        <v>316</v>
      </c>
      <c r="C176" s="9" t="s">
        <v>317</v>
      </c>
      <c r="D176" s="24" t="s">
        <v>1527</v>
      </c>
      <c r="E176" s="24" t="s">
        <v>1522</v>
      </c>
      <c r="F176" s="24" t="s">
        <v>1523</v>
      </c>
      <c r="G176" s="9">
        <v>4.35</v>
      </c>
      <c r="H176" s="9" t="s">
        <v>1392</v>
      </c>
      <c r="I176" s="21">
        <v>126.88</v>
      </c>
      <c r="J176" s="4" t="e">
        <f>VLOOKUP(D176,贴息差额!C:D,2,0)</f>
        <v>#N/A</v>
      </c>
      <c r="L176" s="5" t="e">
        <f t="shared" si="5"/>
        <v>#N/A</v>
      </c>
    </row>
    <row r="177" ht="14.25" hidden="1" spans="1:12">
      <c r="A177" s="9">
        <v>176</v>
      </c>
      <c r="B177" s="9" t="s">
        <v>316</v>
      </c>
      <c r="C177" s="9" t="s">
        <v>317</v>
      </c>
      <c r="D177" s="24" t="s">
        <v>1528</v>
      </c>
      <c r="E177" s="24" t="s">
        <v>1522</v>
      </c>
      <c r="F177" s="24" t="s">
        <v>1523</v>
      </c>
      <c r="G177" s="9">
        <v>4.35</v>
      </c>
      <c r="H177" s="9" t="s">
        <v>1392</v>
      </c>
      <c r="I177" s="21">
        <v>63.44</v>
      </c>
      <c r="J177" s="4" t="e">
        <f>VLOOKUP(D177,贴息差额!C:D,2,0)</f>
        <v>#N/A</v>
      </c>
      <c r="L177" s="5" t="e">
        <f t="shared" si="5"/>
        <v>#N/A</v>
      </c>
    </row>
    <row r="178" ht="14.25" hidden="1" spans="1:12">
      <c r="A178" s="9">
        <v>177</v>
      </c>
      <c r="B178" s="9" t="s">
        <v>316</v>
      </c>
      <c r="C178" s="9" t="s">
        <v>317</v>
      </c>
      <c r="D178" s="24" t="s">
        <v>1529</v>
      </c>
      <c r="E178" s="24" t="s">
        <v>1530</v>
      </c>
      <c r="F178" s="24" t="s">
        <v>1531</v>
      </c>
      <c r="G178" s="9">
        <v>4.35</v>
      </c>
      <c r="H178" s="9" t="s">
        <v>1392</v>
      </c>
      <c r="I178" s="21">
        <v>184.88</v>
      </c>
      <c r="J178" s="4" t="e">
        <f>VLOOKUP(D178,贴息差额!C:D,2,0)</f>
        <v>#N/A</v>
      </c>
      <c r="L178" s="5" t="e">
        <f t="shared" si="5"/>
        <v>#N/A</v>
      </c>
    </row>
    <row r="179" ht="14.25" hidden="1" spans="1:12">
      <c r="A179" s="9">
        <v>178</v>
      </c>
      <c r="B179" s="9" t="s">
        <v>316</v>
      </c>
      <c r="C179" s="9" t="s">
        <v>317</v>
      </c>
      <c r="D179" s="24" t="s">
        <v>1532</v>
      </c>
      <c r="E179" s="24" t="s">
        <v>1530</v>
      </c>
      <c r="F179" s="24" t="s">
        <v>1531</v>
      </c>
      <c r="G179" s="9">
        <v>4.35</v>
      </c>
      <c r="H179" s="9" t="s">
        <v>1392</v>
      </c>
      <c r="I179" s="21">
        <v>184.88</v>
      </c>
      <c r="J179" s="4" t="e">
        <f>VLOOKUP(D179,贴息差额!C:D,2,0)</f>
        <v>#N/A</v>
      </c>
      <c r="L179" s="5" t="e">
        <f t="shared" si="5"/>
        <v>#N/A</v>
      </c>
    </row>
    <row r="180" ht="14.25" hidden="1" spans="1:12">
      <c r="A180" s="9">
        <v>179</v>
      </c>
      <c r="B180" s="9" t="s">
        <v>316</v>
      </c>
      <c r="C180" s="9" t="s">
        <v>317</v>
      </c>
      <c r="D180" s="24" t="s">
        <v>1533</v>
      </c>
      <c r="E180" s="24" t="s">
        <v>1530</v>
      </c>
      <c r="F180" s="24" t="s">
        <v>1531</v>
      </c>
      <c r="G180" s="9">
        <v>4.35</v>
      </c>
      <c r="H180" s="9" t="s">
        <v>1392</v>
      </c>
      <c r="I180" s="21">
        <v>184.88</v>
      </c>
      <c r="J180" s="4" t="e">
        <f>VLOOKUP(D180,贴息差额!C:D,2,0)</f>
        <v>#N/A</v>
      </c>
      <c r="L180" s="5" t="e">
        <f t="shared" si="5"/>
        <v>#N/A</v>
      </c>
    </row>
    <row r="181" ht="14.25" hidden="1" spans="1:12">
      <c r="A181" s="9">
        <v>180</v>
      </c>
      <c r="B181" s="9" t="s">
        <v>316</v>
      </c>
      <c r="C181" s="9" t="s">
        <v>317</v>
      </c>
      <c r="D181" s="24" t="s">
        <v>1534</v>
      </c>
      <c r="E181" s="24" t="s">
        <v>1530</v>
      </c>
      <c r="F181" s="24" t="s">
        <v>1531</v>
      </c>
      <c r="G181" s="9">
        <v>4.35</v>
      </c>
      <c r="H181" s="9" t="s">
        <v>1392</v>
      </c>
      <c r="I181" s="21">
        <v>246.5</v>
      </c>
      <c r="J181" s="4" t="e">
        <f>VLOOKUP(D181,贴息差额!C:D,2,0)</f>
        <v>#N/A</v>
      </c>
      <c r="L181" s="5" t="e">
        <f t="shared" si="5"/>
        <v>#N/A</v>
      </c>
    </row>
    <row r="182" ht="14.25" hidden="1" spans="1:12">
      <c r="A182" s="9">
        <v>181</v>
      </c>
      <c r="B182" s="9" t="s">
        <v>316</v>
      </c>
      <c r="C182" s="9" t="s">
        <v>317</v>
      </c>
      <c r="D182" s="24" t="s">
        <v>1535</v>
      </c>
      <c r="E182" s="24" t="s">
        <v>1530</v>
      </c>
      <c r="F182" s="24" t="s">
        <v>1531</v>
      </c>
      <c r="G182" s="9">
        <v>4.35</v>
      </c>
      <c r="H182" s="9" t="s">
        <v>1392</v>
      </c>
      <c r="I182" s="21">
        <v>246.5</v>
      </c>
      <c r="J182" s="4" t="e">
        <f>VLOOKUP(D182,贴息差额!C:D,2,0)</f>
        <v>#N/A</v>
      </c>
      <c r="L182" s="5" t="e">
        <f t="shared" si="5"/>
        <v>#N/A</v>
      </c>
    </row>
    <row r="183" ht="14.25" hidden="1" spans="1:12">
      <c r="A183" s="9">
        <v>182</v>
      </c>
      <c r="B183" s="9" t="s">
        <v>316</v>
      </c>
      <c r="C183" s="9" t="s">
        <v>317</v>
      </c>
      <c r="D183" s="24" t="s">
        <v>969</v>
      </c>
      <c r="E183" s="24" t="s">
        <v>1536</v>
      </c>
      <c r="F183" s="24" t="s">
        <v>1537</v>
      </c>
      <c r="G183" s="9">
        <v>4.35</v>
      </c>
      <c r="H183" s="9" t="s">
        <v>1392</v>
      </c>
      <c r="I183" s="21">
        <v>183.06</v>
      </c>
      <c r="J183" s="4">
        <f>VLOOKUP(D183,贴息差额!C:D,2,0)</f>
        <v>0.00999999999999091</v>
      </c>
      <c r="L183" s="5">
        <f t="shared" si="5"/>
        <v>183.05</v>
      </c>
    </row>
    <row r="184" ht="14.25" hidden="1" spans="1:12">
      <c r="A184" s="9">
        <v>183</v>
      </c>
      <c r="B184" s="9" t="s">
        <v>316</v>
      </c>
      <c r="C184" s="9" t="s">
        <v>317</v>
      </c>
      <c r="D184" s="24" t="s">
        <v>1036</v>
      </c>
      <c r="E184" s="24" t="s">
        <v>1536</v>
      </c>
      <c r="F184" s="24" t="s">
        <v>1537</v>
      </c>
      <c r="G184" s="9">
        <v>4.35</v>
      </c>
      <c r="H184" s="9" t="s">
        <v>1392</v>
      </c>
      <c r="I184" s="21">
        <v>244.08</v>
      </c>
      <c r="J184" s="4">
        <f>VLOOKUP(D184,贴息差额!C:D,2,0)</f>
        <v>0.00999999999999091</v>
      </c>
      <c r="L184" s="5">
        <f t="shared" si="5"/>
        <v>244.07</v>
      </c>
    </row>
    <row r="185" ht="14.25" hidden="1" spans="1:12">
      <c r="A185" s="9">
        <v>184</v>
      </c>
      <c r="B185" s="9" t="s">
        <v>316</v>
      </c>
      <c r="C185" s="9" t="s">
        <v>317</v>
      </c>
      <c r="D185" s="24" t="s">
        <v>967</v>
      </c>
      <c r="E185" s="24" t="s">
        <v>1536</v>
      </c>
      <c r="F185" s="24" t="s">
        <v>1537</v>
      </c>
      <c r="G185" s="9">
        <v>4.35</v>
      </c>
      <c r="H185" s="9" t="s">
        <v>1392</v>
      </c>
      <c r="I185" s="21">
        <v>244.08</v>
      </c>
      <c r="J185" s="4">
        <f>VLOOKUP(D185,贴息差额!C:D,2,0)</f>
        <v>0.00999999999999091</v>
      </c>
      <c r="L185" s="5">
        <f t="shared" si="5"/>
        <v>244.07</v>
      </c>
    </row>
    <row r="186" ht="14.25" hidden="1" spans="1:12">
      <c r="A186" s="9">
        <v>185</v>
      </c>
      <c r="B186" s="9" t="s">
        <v>316</v>
      </c>
      <c r="C186" s="9" t="s">
        <v>317</v>
      </c>
      <c r="D186" s="24" t="s">
        <v>431</v>
      </c>
      <c r="E186" s="24" t="s">
        <v>1536</v>
      </c>
      <c r="F186" s="24" t="s">
        <v>1537</v>
      </c>
      <c r="G186" s="9">
        <v>4.35</v>
      </c>
      <c r="H186" s="9" t="s">
        <v>1392</v>
      </c>
      <c r="I186" s="21">
        <v>183.06</v>
      </c>
      <c r="J186" s="4">
        <f>VLOOKUP(D186,贴息差额!C:D,2,0)</f>
        <v>0.00999999999999091</v>
      </c>
      <c r="L186" s="5">
        <f t="shared" si="5"/>
        <v>183.05</v>
      </c>
    </row>
    <row r="187" ht="14.25" hidden="1" spans="1:12">
      <c r="A187" s="9">
        <v>186</v>
      </c>
      <c r="B187" s="9" t="s">
        <v>316</v>
      </c>
      <c r="C187" s="9" t="s">
        <v>317</v>
      </c>
      <c r="D187" s="24" t="s">
        <v>992</v>
      </c>
      <c r="E187" s="24" t="s">
        <v>1536</v>
      </c>
      <c r="F187" s="24" t="s">
        <v>1537</v>
      </c>
      <c r="G187" s="9">
        <v>4.35</v>
      </c>
      <c r="H187" s="9" t="s">
        <v>1392</v>
      </c>
      <c r="I187" s="21">
        <v>183.06</v>
      </c>
      <c r="J187" s="4">
        <f>VLOOKUP(D187,贴息差额!C:D,2,0)</f>
        <v>0.00999999999999091</v>
      </c>
      <c r="L187" s="5">
        <f t="shared" si="5"/>
        <v>183.05</v>
      </c>
    </row>
    <row r="188" ht="14.25" hidden="1" spans="1:12">
      <c r="A188" s="9">
        <v>187</v>
      </c>
      <c r="B188" s="9" t="s">
        <v>316</v>
      </c>
      <c r="C188" s="9" t="s">
        <v>317</v>
      </c>
      <c r="D188" s="24" t="s">
        <v>1023</v>
      </c>
      <c r="E188" s="24" t="s">
        <v>1538</v>
      </c>
      <c r="F188" s="24" t="s">
        <v>1539</v>
      </c>
      <c r="G188" s="9">
        <v>4.35</v>
      </c>
      <c r="H188" s="9" t="s">
        <v>1392</v>
      </c>
      <c r="I188" s="21">
        <v>120.83</v>
      </c>
      <c r="J188" s="4">
        <f>VLOOKUP(D188,贴息差额!C:D,2,0)</f>
        <v>0.0100000000000051</v>
      </c>
      <c r="L188" s="5">
        <f t="shared" si="5"/>
        <v>120.82</v>
      </c>
    </row>
    <row r="189" ht="14.25" hidden="1" spans="1:12">
      <c r="A189" s="9">
        <v>188</v>
      </c>
      <c r="B189" s="9" t="s">
        <v>316</v>
      </c>
      <c r="C189" s="9" t="s">
        <v>317</v>
      </c>
      <c r="D189" s="24" t="s">
        <v>998</v>
      </c>
      <c r="E189" s="24" t="s">
        <v>1538</v>
      </c>
      <c r="F189" s="24" t="s">
        <v>1539</v>
      </c>
      <c r="G189" s="9">
        <v>4.35</v>
      </c>
      <c r="H189" s="9" t="s">
        <v>1392</v>
      </c>
      <c r="I189" s="21">
        <v>120.83</v>
      </c>
      <c r="J189" s="4">
        <f>VLOOKUP(D189,贴息差额!C:D,2,0)</f>
        <v>0.00999999999999091</v>
      </c>
      <c r="L189" s="5">
        <f t="shared" si="5"/>
        <v>120.82</v>
      </c>
    </row>
    <row r="190" ht="14.25" hidden="1" spans="1:12">
      <c r="A190" s="9">
        <v>189</v>
      </c>
      <c r="B190" s="9" t="s">
        <v>316</v>
      </c>
      <c r="C190" s="9" t="s">
        <v>317</v>
      </c>
      <c r="D190" s="24" t="s">
        <v>421</v>
      </c>
      <c r="E190" s="24" t="s">
        <v>1538</v>
      </c>
      <c r="F190" s="24" t="s">
        <v>1539</v>
      </c>
      <c r="G190" s="9">
        <v>4.35</v>
      </c>
      <c r="H190" s="9" t="s">
        <v>1392</v>
      </c>
      <c r="I190" s="21">
        <v>120.83</v>
      </c>
      <c r="J190" s="4">
        <f>VLOOKUP(D190,贴息差额!C:D,2,0)</f>
        <v>0.00999999999999091</v>
      </c>
      <c r="L190" s="5">
        <f t="shared" si="5"/>
        <v>120.82</v>
      </c>
    </row>
    <row r="191" ht="14.25" hidden="1" spans="1:12">
      <c r="A191" s="9">
        <v>190</v>
      </c>
      <c r="B191" s="9" t="s">
        <v>316</v>
      </c>
      <c r="C191" s="9" t="s">
        <v>317</v>
      </c>
      <c r="D191" s="24" t="s">
        <v>1022</v>
      </c>
      <c r="E191" s="24" t="s">
        <v>1538</v>
      </c>
      <c r="F191" s="24" t="s">
        <v>1539</v>
      </c>
      <c r="G191" s="9">
        <v>4.35</v>
      </c>
      <c r="H191" s="9" t="s">
        <v>1392</v>
      </c>
      <c r="I191" s="21">
        <v>120.83</v>
      </c>
      <c r="J191" s="4">
        <f>VLOOKUP(D191,贴息差额!C:D,2,0)</f>
        <v>0.0100000000000051</v>
      </c>
      <c r="L191" s="5">
        <f t="shared" si="5"/>
        <v>120.82</v>
      </c>
    </row>
    <row r="192" ht="14.25" hidden="1" spans="1:12">
      <c r="A192" s="9">
        <v>191</v>
      </c>
      <c r="B192" s="9" t="s">
        <v>316</v>
      </c>
      <c r="C192" s="9" t="s">
        <v>317</v>
      </c>
      <c r="D192" s="24" t="s">
        <v>1540</v>
      </c>
      <c r="E192" s="24" t="s">
        <v>1541</v>
      </c>
      <c r="F192" s="24" t="s">
        <v>1542</v>
      </c>
      <c r="G192" s="9">
        <v>4.35</v>
      </c>
      <c r="H192" s="9" t="s">
        <v>1392</v>
      </c>
      <c r="I192" s="21">
        <v>239.25</v>
      </c>
      <c r="J192" s="4" t="e">
        <f>VLOOKUP(D192,贴息差额!C:D,2,0)</f>
        <v>#N/A</v>
      </c>
      <c r="L192" s="5" t="e">
        <f t="shared" si="5"/>
        <v>#N/A</v>
      </c>
    </row>
    <row r="193" ht="14.25" hidden="1" spans="1:12">
      <c r="A193" s="9">
        <v>192</v>
      </c>
      <c r="B193" s="9" t="s">
        <v>316</v>
      </c>
      <c r="C193" s="9" t="s">
        <v>317</v>
      </c>
      <c r="D193" s="24" t="s">
        <v>1543</v>
      </c>
      <c r="E193" s="24" t="s">
        <v>1541</v>
      </c>
      <c r="F193" s="24" t="s">
        <v>1542</v>
      </c>
      <c r="G193" s="9">
        <v>4.35</v>
      </c>
      <c r="H193" s="9" t="s">
        <v>1392</v>
      </c>
      <c r="I193" s="21">
        <v>119.63</v>
      </c>
      <c r="J193" s="4" t="e">
        <f>VLOOKUP(D193,贴息差额!C:D,2,0)</f>
        <v>#N/A</v>
      </c>
      <c r="L193" s="5" t="e">
        <f t="shared" si="5"/>
        <v>#N/A</v>
      </c>
    </row>
    <row r="194" ht="14.25" hidden="1" spans="1:12">
      <c r="A194" s="9">
        <v>193</v>
      </c>
      <c r="B194" s="9" t="s">
        <v>316</v>
      </c>
      <c r="C194" s="9" t="s">
        <v>317</v>
      </c>
      <c r="D194" s="24" t="s">
        <v>1544</v>
      </c>
      <c r="E194" s="24" t="s">
        <v>1545</v>
      </c>
      <c r="F194" s="24" t="s">
        <v>1546</v>
      </c>
      <c r="G194" s="9">
        <v>4.35</v>
      </c>
      <c r="H194" s="9" t="s">
        <v>1392</v>
      </c>
      <c r="I194" s="21">
        <v>118.42</v>
      </c>
      <c r="J194" s="4" t="e">
        <f>VLOOKUP(D194,贴息差额!C:D,2,0)</f>
        <v>#N/A</v>
      </c>
      <c r="L194" s="5" t="e">
        <f t="shared" si="5"/>
        <v>#N/A</v>
      </c>
    </row>
    <row r="195" ht="14.25" hidden="1" spans="1:12">
      <c r="A195" s="9">
        <v>194</v>
      </c>
      <c r="B195" s="9" t="s">
        <v>316</v>
      </c>
      <c r="C195" s="9" t="s">
        <v>317</v>
      </c>
      <c r="D195" s="24" t="s">
        <v>1037</v>
      </c>
      <c r="E195" s="24" t="s">
        <v>1440</v>
      </c>
      <c r="F195" s="24" t="s">
        <v>1441</v>
      </c>
      <c r="G195" s="9">
        <v>4.35</v>
      </c>
      <c r="H195" s="9" t="s">
        <v>1392</v>
      </c>
      <c r="I195" s="21">
        <v>143.79</v>
      </c>
      <c r="J195" s="4">
        <f>VLOOKUP(D195,贴息差额!C:D,2,0)</f>
        <v>0.0100000000000193</v>
      </c>
      <c r="L195" s="5">
        <f t="shared" si="5"/>
        <v>143.78</v>
      </c>
    </row>
    <row r="196" ht="14.25" hidden="1" spans="1:12">
      <c r="A196" s="9">
        <v>195</v>
      </c>
      <c r="B196" s="9" t="s">
        <v>316</v>
      </c>
      <c r="C196" s="9" t="s">
        <v>317</v>
      </c>
      <c r="D196" s="24" t="s">
        <v>1032</v>
      </c>
      <c r="E196" s="24" t="s">
        <v>1440</v>
      </c>
      <c r="F196" s="24" t="s">
        <v>1441</v>
      </c>
      <c r="G196" s="9">
        <v>4.35</v>
      </c>
      <c r="H196" s="9" t="s">
        <v>1392</v>
      </c>
      <c r="I196" s="21">
        <v>143.79</v>
      </c>
      <c r="J196" s="4">
        <f>VLOOKUP(D196,贴息差额!C:D,2,0)</f>
        <v>0.0100000000000193</v>
      </c>
      <c r="L196" s="5">
        <f t="shared" si="5"/>
        <v>143.78</v>
      </c>
    </row>
    <row r="197" ht="14.25" hidden="1" spans="1:12">
      <c r="A197" s="9">
        <v>196</v>
      </c>
      <c r="B197" s="9" t="s">
        <v>316</v>
      </c>
      <c r="C197" s="9" t="s">
        <v>317</v>
      </c>
      <c r="D197" s="24" t="s">
        <v>332</v>
      </c>
      <c r="E197" s="24" t="s">
        <v>1440</v>
      </c>
      <c r="F197" s="24" t="s">
        <v>1441</v>
      </c>
      <c r="G197" s="9">
        <v>4.35</v>
      </c>
      <c r="H197" s="9" t="s">
        <v>1392</v>
      </c>
      <c r="I197" s="21">
        <v>115.03</v>
      </c>
      <c r="J197" s="4">
        <f>VLOOKUP(D197,贴息差额!C:D,2,0)</f>
        <v>0.0100000000000051</v>
      </c>
      <c r="L197" s="5">
        <f t="shared" si="5"/>
        <v>115.02</v>
      </c>
    </row>
    <row r="198" ht="14.25" hidden="1" spans="1:12">
      <c r="A198" s="9">
        <v>197</v>
      </c>
      <c r="B198" s="9" t="s">
        <v>316</v>
      </c>
      <c r="C198" s="9" t="s">
        <v>317</v>
      </c>
      <c r="D198" s="24" t="s">
        <v>1019</v>
      </c>
      <c r="E198" s="24" t="s">
        <v>1440</v>
      </c>
      <c r="F198" s="24" t="s">
        <v>1441</v>
      </c>
      <c r="G198" s="9">
        <v>4.35</v>
      </c>
      <c r="H198" s="9" t="s">
        <v>1392</v>
      </c>
      <c r="I198" s="21">
        <v>115.03</v>
      </c>
      <c r="J198" s="4">
        <f>VLOOKUP(D198,贴息差额!C:D,2,0)</f>
        <v>0.0100000000000051</v>
      </c>
      <c r="L198" s="5">
        <f t="shared" si="5"/>
        <v>115.02</v>
      </c>
    </row>
    <row r="199" ht="14.25" hidden="1" spans="1:12">
      <c r="A199" s="9">
        <v>198</v>
      </c>
      <c r="B199" s="9" t="s">
        <v>316</v>
      </c>
      <c r="C199" s="9" t="s">
        <v>317</v>
      </c>
      <c r="D199" s="24" t="s">
        <v>373</v>
      </c>
      <c r="E199" s="24" t="s">
        <v>1440</v>
      </c>
      <c r="F199" s="24" t="s">
        <v>1441</v>
      </c>
      <c r="G199" s="9">
        <v>4.35</v>
      </c>
      <c r="H199" s="9" t="s">
        <v>1392</v>
      </c>
      <c r="I199" s="21">
        <v>115.03</v>
      </c>
      <c r="J199" s="4">
        <f>VLOOKUP(D199,贴息差额!C:D,2,0)</f>
        <v>0.0100000000000051</v>
      </c>
      <c r="L199" s="5">
        <f t="shared" si="5"/>
        <v>115.02</v>
      </c>
    </row>
    <row r="200" ht="14.25" hidden="1" spans="1:12">
      <c r="A200" s="9">
        <v>199</v>
      </c>
      <c r="B200" s="9" t="s">
        <v>316</v>
      </c>
      <c r="C200" s="9" t="s">
        <v>317</v>
      </c>
      <c r="D200" s="24" t="s">
        <v>327</v>
      </c>
      <c r="E200" s="24" t="s">
        <v>1440</v>
      </c>
      <c r="F200" s="24" t="s">
        <v>1441</v>
      </c>
      <c r="G200" s="9">
        <v>4.35</v>
      </c>
      <c r="H200" s="9" t="s">
        <v>1392</v>
      </c>
      <c r="I200" s="21">
        <v>115.03</v>
      </c>
      <c r="J200" s="4">
        <f>VLOOKUP(D200,贴息差额!C:D,2,0)</f>
        <v>0.0100000000000051</v>
      </c>
      <c r="L200" s="5">
        <f t="shared" si="5"/>
        <v>115.02</v>
      </c>
    </row>
    <row r="201" ht="14.25" hidden="1" spans="1:12">
      <c r="A201" s="9">
        <v>200</v>
      </c>
      <c r="B201" s="9" t="s">
        <v>316</v>
      </c>
      <c r="C201" s="9" t="s">
        <v>317</v>
      </c>
      <c r="D201" s="24" t="s">
        <v>1547</v>
      </c>
      <c r="E201" s="24" t="s">
        <v>1440</v>
      </c>
      <c r="F201" s="24" t="s">
        <v>1441</v>
      </c>
      <c r="G201" s="9">
        <v>4.35</v>
      </c>
      <c r="H201" s="9" t="s">
        <v>1392</v>
      </c>
      <c r="I201" s="21">
        <v>215.69</v>
      </c>
      <c r="J201" s="4" t="e">
        <f>VLOOKUP(D201,贴息差额!C:D,2,0)</f>
        <v>#N/A</v>
      </c>
      <c r="L201" s="5" t="e">
        <f t="shared" si="5"/>
        <v>#N/A</v>
      </c>
    </row>
    <row r="202" ht="14.25" hidden="1" spans="1:12">
      <c r="A202" s="9">
        <v>201</v>
      </c>
      <c r="B202" s="9" t="s">
        <v>316</v>
      </c>
      <c r="C202" s="9" t="s">
        <v>317</v>
      </c>
      <c r="D202" s="24" t="s">
        <v>987</v>
      </c>
      <c r="E202" s="24" t="s">
        <v>1548</v>
      </c>
      <c r="F202" s="24" t="s">
        <v>1441</v>
      </c>
      <c r="G202" s="9">
        <v>4.35</v>
      </c>
      <c r="H202" s="9" t="s">
        <v>1392</v>
      </c>
      <c r="I202" s="21">
        <v>142.58</v>
      </c>
      <c r="J202" s="4">
        <f>VLOOKUP(D202,贴息差额!C:D,2,0)</f>
        <v>0.00999999999999091</v>
      </c>
      <c r="L202" s="5">
        <f t="shared" si="5"/>
        <v>142.57</v>
      </c>
    </row>
    <row r="203" ht="14.25" hidden="1" spans="1:12">
      <c r="A203" s="9">
        <v>202</v>
      </c>
      <c r="B203" s="9" t="s">
        <v>316</v>
      </c>
      <c r="C203" s="9" t="s">
        <v>317</v>
      </c>
      <c r="D203" s="24" t="s">
        <v>1549</v>
      </c>
      <c r="E203" s="24" t="s">
        <v>1548</v>
      </c>
      <c r="F203" s="24" t="s">
        <v>1550</v>
      </c>
      <c r="G203" s="9">
        <v>4.35</v>
      </c>
      <c r="H203" s="9" t="s">
        <v>1392</v>
      </c>
      <c r="I203" s="21">
        <v>171.1</v>
      </c>
      <c r="J203" s="4" t="e">
        <f>VLOOKUP(D203,贴息差额!C:D,2,0)</f>
        <v>#N/A</v>
      </c>
      <c r="L203" s="5" t="e">
        <f t="shared" si="5"/>
        <v>#N/A</v>
      </c>
    </row>
    <row r="204" ht="14.25" hidden="1" spans="1:12">
      <c r="A204" s="9">
        <v>203</v>
      </c>
      <c r="B204" s="9" t="s">
        <v>316</v>
      </c>
      <c r="C204" s="9" t="s">
        <v>317</v>
      </c>
      <c r="D204" s="24" t="s">
        <v>960</v>
      </c>
      <c r="E204" s="24" t="s">
        <v>1548</v>
      </c>
      <c r="F204" s="24" t="s">
        <v>1550</v>
      </c>
      <c r="G204" s="9">
        <v>4.35</v>
      </c>
      <c r="H204" s="9" t="s">
        <v>1392</v>
      </c>
      <c r="I204" s="21">
        <v>142.58</v>
      </c>
      <c r="J204" s="4">
        <f>VLOOKUP(D204,贴息差额!C:D,2,0)</f>
        <v>0.00999999999999091</v>
      </c>
      <c r="L204" s="5">
        <f t="shared" si="5"/>
        <v>142.57</v>
      </c>
    </row>
    <row r="205" ht="14.25" hidden="1" spans="1:12">
      <c r="A205" s="9">
        <v>204</v>
      </c>
      <c r="B205" s="9" t="s">
        <v>316</v>
      </c>
      <c r="C205" s="9" t="s">
        <v>317</v>
      </c>
      <c r="D205" s="24" t="s">
        <v>999</v>
      </c>
      <c r="E205" s="24" t="s">
        <v>1548</v>
      </c>
      <c r="F205" s="24" t="s">
        <v>1550</v>
      </c>
      <c r="G205" s="9">
        <v>4.35</v>
      </c>
      <c r="H205" s="9" t="s">
        <v>1392</v>
      </c>
      <c r="I205" s="21">
        <v>142.58</v>
      </c>
      <c r="J205" s="4">
        <f>VLOOKUP(D205,贴息差额!C:D,2,0)</f>
        <v>0.00999999999999091</v>
      </c>
      <c r="L205" s="5">
        <f t="shared" si="5"/>
        <v>142.57</v>
      </c>
    </row>
    <row r="206" ht="14.25" hidden="1" spans="1:12">
      <c r="A206" s="9">
        <v>205</v>
      </c>
      <c r="B206" s="9" t="s">
        <v>316</v>
      </c>
      <c r="C206" s="9" t="s">
        <v>317</v>
      </c>
      <c r="D206" s="24" t="s">
        <v>1012</v>
      </c>
      <c r="E206" s="24" t="s">
        <v>1548</v>
      </c>
      <c r="F206" s="24" t="s">
        <v>1550</v>
      </c>
      <c r="G206" s="9">
        <v>4.35</v>
      </c>
      <c r="H206" s="9" t="s">
        <v>1392</v>
      </c>
      <c r="I206" s="21">
        <v>142.58</v>
      </c>
      <c r="J206" s="4">
        <f>VLOOKUP(D206,贴息差额!C:D,2,0)</f>
        <v>0.00999999999999091</v>
      </c>
      <c r="L206" s="5">
        <f t="shared" si="5"/>
        <v>142.57</v>
      </c>
    </row>
    <row r="207" ht="14.25" hidden="1" spans="1:12">
      <c r="A207" s="9">
        <v>206</v>
      </c>
      <c r="B207" s="9" t="s">
        <v>316</v>
      </c>
      <c r="C207" s="9" t="s">
        <v>317</v>
      </c>
      <c r="D207" s="24" t="s">
        <v>966</v>
      </c>
      <c r="E207" s="24" t="s">
        <v>1548</v>
      </c>
      <c r="F207" s="24" t="s">
        <v>1550</v>
      </c>
      <c r="G207" s="9">
        <v>4.35</v>
      </c>
      <c r="H207" s="9" t="s">
        <v>1392</v>
      </c>
      <c r="I207" s="21">
        <v>156.84</v>
      </c>
      <c r="J207" s="4">
        <f>VLOOKUP(D207,贴息差额!C:D,2,0)</f>
        <v>0.00999999999999091</v>
      </c>
      <c r="L207" s="5">
        <f t="shared" si="5"/>
        <v>156.83</v>
      </c>
    </row>
    <row r="208" ht="14.25" hidden="1" spans="1:12">
      <c r="A208" s="9">
        <v>207</v>
      </c>
      <c r="B208" s="9" t="s">
        <v>316</v>
      </c>
      <c r="C208" s="9" t="s">
        <v>317</v>
      </c>
      <c r="D208" s="24" t="s">
        <v>989</v>
      </c>
      <c r="E208" s="24" t="s">
        <v>1548</v>
      </c>
      <c r="F208" s="24" t="s">
        <v>1550</v>
      </c>
      <c r="G208" s="9">
        <v>4.35</v>
      </c>
      <c r="H208" s="9" t="s">
        <v>1392</v>
      </c>
      <c r="I208" s="21">
        <v>142.58</v>
      </c>
      <c r="J208" s="4">
        <f>VLOOKUP(D208,贴息差额!C:D,2,0)</f>
        <v>0.00999999999999091</v>
      </c>
      <c r="L208" s="5">
        <f t="shared" si="5"/>
        <v>142.57</v>
      </c>
    </row>
    <row r="209" ht="14.25" hidden="1" spans="1:12">
      <c r="A209" s="9">
        <v>208</v>
      </c>
      <c r="B209" s="9" t="s">
        <v>316</v>
      </c>
      <c r="C209" s="9" t="s">
        <v>317</v>
      </c>
      <c r="D209" s="24" t="s">
        <v>950</v>
      </c>
      <c r="E209" s="24" t="s">
        <v>1548</v>
      </c>
      <c r="F209" s="24" t="s">
        <v>1550</v>
      </c>
      <c r="G209" s="9">
        <v>4.35</v>
      </c>
      <c r="H209" s="9" t="s">
        <v>1392</v>
      </c>
      <c r="I209" s="21">
        <v>142.58</v>
      </c>
      <c r="J209" s="4">
        <f>VLOOKUP(D209,贴息差额!C:D,2,0)</f>
        <v>0.00999999999999091</v>
      </c>
      <c r="L209" s="5">
        <f t="shared" si="5"/>
        <v>142.57</v>
      </c>
    </row>
    <row r="210" ht="14.25" hidden="1" spans="1:12">
      <c r="A210" s="9">
        <v>209</v>
      </c>
      <c r="B210" s="9" t="s">
        <v>316</v>
      </c>
      <c r="C210" s="9" t="s">
        <v>317</v>
      </c>
      <c r="D210" s="24" t="s">
        <v>1028</v>
      </c>
      <c r="E210" s="24" t="s">
        <v>1548</v>
      </c>
      <c r="F210" s="24" t="s">
        <v>1550</v>
      </c>
      <c r="G210" s="9">
        <v>4.35</v>
      </c>
      <c r="H210" s="9" t="s">
        <v>1392</v>
      </c>
      <c r="I210" s="21">
        <v>142.58</v>
      </c>
      <c r="J210" s="4">
        <f>VLOOKUP(D210,贴息差额!C:D,2,0)</f>
        <v>0.0100000000000193</v>
      </c>
      <c r="L210" s="5">
        <f t="shared" si="5"/>
        <v>142.57</v>
      </c>
    </row>
    <row r="211" ht="14.25" hidden="1" spans="1:12">
      <c r="A211" s="9">
        <v>210</v>
      </c>
      <c r="B211" s="9" t="s">
        <v>316</v>
      </c>
      <c r="C211" s="9" t="s">
        <v>317</v>
      </c>
      <c r="D211" s="24" t="s">
        <v>1027</v>
      </c>
      <c r="E211" s="24" t="s">
        <v>1548</v>
      </c>
      <c r="F211" s="24" t="s">
        <v>1550</v>
      </c>
      <c r="G211" s="9">
        <v>4.35</v>
      </c>
      <c r="H211" s="9" t="s">
        <v>1392</v>
      </c>
      <c r="I211" s="21">
        <v>142.58</v>
      </c>
      <c r="J211" s="4">
        <f>VLOOKUP(D211,贴息差额!C:D,2,0)</f>
        <v>0.0100000000000193</v>
      </c>
      <c r="L211" s="5">
        <f t="shared" si="5"/>
        <v>142.57</v>
      </c>
    </row>
    <row r="212" ht="14.25" hidden="1" spans="1:12">
      <c r="A212" s="9">
        <v>211</v>
      </c>
      <c r="B212" s="9" t="s">
        <v>316</v>
      </c>
      <c r="C212" s="9" t="s">
        <v>317</v>
      </c>
      <c r="D212" s="24" t="s">
        <v>1003</v>
      </c>
      <c r="E212" s="24" t="s">
        <v>1548</v>
      </c>
      <c r="F212" s="24" t="s">
        <v>1550</v>
      </c>
      <c r="G212" s="9">
        <v>4.35</v>
      </c>
      <c r="H212" s="9" t="s">
        <v>1392</v>
      </c>
      <c r="I212" s="21">
        <v>142.58</v>
      </c>
      <c r="J212" s="4">
        <f>VLOOKUP(D212,贴息差额!C:D,2,0)</f>
        <v>0.00999999999999091</v>
      </c>
      <c r="L212" s="5">
        <f t="shared" si="5"/>
        <v>142.57</v>
      </c>
    </row>
    <row r="213" ht="14.25" hidden="1" spans="1:12">
      <c r="A213" s="9">
        <v>212</v>
      </c>
      <c r="B213" s="9" t="s">
        <v>316</v>
      </c>
      <c r="C213" s="9" t="s">
        <v>317</v>
      </c>
      <c r="D213" s="24" t="s">
        <v>1551</v>
      </c>
      <c r="E213" s="24" t="s">
        <v>1548</v>
      </c>
      <c r="F213" s="24" t="s">
        <v>1550</v>
      </c>
      <c r="G213" s="9">
        <v>4.35</v>
      </c>
      <c r="H213" s="9" t="s">
        <v>1392</v>
      </c>
      <c r="I213" s="21">
        <v>128.33</v>
      </c>
      <c r="J213" s="4" t="e">
        <f>VLOOKUP(D213,贴息差额!C:D,2,0)</f>
        <v>#N/A</v>
      </c>
      <c r="L213" s="5" t="e">
        <f t="shared" si="5"/>
        <v>#N/A</v>
      </c>
    </row>
    <row r="214" ht="14.25" hidden="1" spans="1:12">
      <c r="A214" s="9">
        <v>213</v>
      </c>
      <c r="B214" s="9" t="s">
        <v>316</v>
      </c>
      <c r="C214" s="9" t="s">
        <v>317</v>
      </c>
      <c r="D214" s="24" t="s">
        <v>965</v>
      </c>
      <c r="E214" s="24" t="s">
        <v>1548</v>
      </c>
      <c r="F214" s="24" t="s">
        <v>1550</v>
      </c>
      <c r="G214" s="9">
        <v>4.35</v>
      </c>
      <c r="H214" s="9" t="s">
        <v>1392</v>
      </c>
      <c r="I214" s="21">
        <v>142.58</v>
      </c>
      <c r="J214" s="4">
        <f>VLOOKUP(D214,贴息差额!C:D,2,0)</f>
        <v>0.00999999999999091</v>
      </c>
      <c r="L214" s="5">
        <f t="shared" si="5"/>
        <v>142.57</v>
      </c>
    </row>
    <row r="215" ht="14.25" hidden="1" spans="1:12">
      <c r="A215" s="9">
        <v>214</v>
      </c>
      <c r="B215" s="9" t="s">
        <v>316</v>
      </c>
      <c r="C215" s="9" t="s">
        <v>317</v>
      </c>
      <c r="D215" s="24" t="s">
        <v>1552</v>
      </c>
      <c r="E215" s="24" t="s">
        <v>1442</v>
      </c>
      <c r="F215" s="24" t="s">
        <v>1443</v>
      </c>
      <c r="G215" s="9">
        <v>4.35</v>
      </c>
      <c r="H215" s="9" t="s">
        <v>1392</v>
      </c>
      <c r="I215" s="21">
        <v>169.65</v>
      </c>
      <c r="J215" s="4" t="e">
        <f>VLOOKUP(D215,贴息差额!C:D,2,0)</f>
        <v>#N/A</v>
      </c>
      <c r="L215" s="5" t="e">
        <f t="shared" si="5"/>
        <v>#N/A</v>
      </c>
    </row>
    <row r="216" ht="14.25" hidden="1" spans="1:12">
      <c r="A216" s="9">
        <v>215</v>
      </c>
      <c r="B216" s="9" t="s">
        <v>316</v>
      </c>
      <c r="C216" s="9" t="s">
        <v>317</v>
      </c>
      <c r="D216" s="24" t="s">
        <v>1553</v>
      </c>
      <c r="E216" s="24" t="s">
        <v>1442</v>
      </c>
      <c r="F216" s="24" t="s">
        <v>1443</v>
      </c>
      <c r="G216" s="9">
        <v>4.35</v>
      </c>
      <c r="H216" s="9" t="s">
        <v>1392</v>
      </c>
      <c r="I216" s="21">
        <v>141.38</v>
      </c>
      <c r="J216" s="4" t="e">
        <f>VLOOKUP(D216,贴息差额!C:D,2,0)</f>
        <v>#N/A</v>
      </c>
      <c r="L216" s="5" t="e">
        <f t="shared" si="5"/>
        <v>#N/A</v>
      </c>
    </row>
    <row r="217" ht="14.25" hidden="1" spans="1:12">
      <c r="A217" s="9">
        <v>216</v>
      </c>
      <c r="B217" s="9" t="s">
        <v>316</v>
      </c>
      <c r="C217" s="9" t="s">
        <v>317</v>
      </c>
      <c r="D217" s="24" t="s">
        <v>961</v>
      </c>
      <c r="E217" s="24" t="s">
        <v>1442</v>
      </c>
      <c r="F217" s="24" t="s">
        <v>1443</v>
      </c>
      <c r="G217" s="9">
        <v>4.35</v>
      </c>
      <c r="H217" s="9" t="s">
        <v>1392</v>
      </c>
      <c r="I217" s="21">
        <v>212.06</v>
      </c>
      <c r="J217" s="4">
        <f>VLOOKUP(D217,贴息差额!C:D,2,0)</f>
        <v>0.00999999999999091</v>
      </c>
      <c r="L217" s="5">
        <f t="shared" si="5"/>
        <v>212.05</v>
      </c>
    </row>
    <row r="218" ht="14.25" hidden="1" spans="1:12">
      <c r="A218" s="9">
        <v>217</v>
      </c>
      <c r="B218" s="9" t="s">
        <v>316</v>
      </c>
      <c r="C218" s="9" t="s">
        <v>317</v>
      </c>
      <c r="D218" s="24" t="s">
        <v>1554</v>
      </c>
      <c r="E218" s="24" t="s">
        <v>1442</v>
      </c>
      <c r="F218" s="24" t="s">
        <v>1443</v>
      </c>
      <c r="G218" s="9">
        <v>4.35</v>
      </c>
      <c r="H218" s="9" t="s">
        <v>1392</v>
      </c>
      <c r="I218" s="21">
        <v>141.38</v>
      </c>
      <c r="J218" s="4" t="e">
        <f>VLOOKUP(D218,贴息差额!C:D,2,0)</f>
        <v>#N/A</v>
      </c>
      <c r="L218" s="5" t="e">
        <f t="shared" si="5"/>
        <v>#N/A</v>
      </c>
    </row>
    <row r="219" ht="14.25" hidden="1" spans="1:12">
      <c r="A219" s="9">
        <v>218</v>
      </c>
      <c r="B219" s="9" t="s">
        <v>316</v>
      </c>
      <c r="C219" s="9" t="s">
        <v>317</v>
      </c>
      <c r="D219" s="24" t="s">
        <v>1555</v>
      </c>
      <c r="E219" s="24" t="s">
        <v>1442</v>
      </c>
      <c r="F219" s="24" t="s">
        <v>1443</v>
      </c>
      <c r="G219" s="9">
        <v>4.35</v>
      </c>
      <c r="H219" s="9" t="s">
        <v>1392</v>
      </c>
      <c r="I219" s="21">
        <v>141.38</v>
      </c>
      <c r="J219" s="4" t="e">
        <f>VLOOKUP(D219,贴息差额!C:D,2,0)</f>
        <v>#N/A</v>
      </c>
      <c r="L219" s="5" t="e">
        <f t="shared" si="5"/>
        <v>#N/A</v>
      </c>
    </row>
    <row r="220" ht="14.25" hidden="1" spans="1:12">
      <c r="A220" s="9">
        <v>219</v>
      </c>
      <c r="B220" s="9" t="s">
        <v>316</v>
      </c>
      <c r="C220" s="9" t="s">
        <v>317</v>
      </c>
      <c r="D220" s="24" t="s">
        <v>1556</v>
      </c>
      <c r="E220" s="24" t="s">
        <v>1442</v>
      </c>
      <c r="F220" s="24" t="s">
        <v>1443</v>
      </c>
      <c r="G220" s="9">
        <v>4.35</v>
      </c>
      <c r="H220" s="9" t="s">
        <v>1392</v>
      </c>
      <c r="I220" s="21">
        <v>169.65</v>
      </c>
      <c r="J220" s="4" t="e">
        <f>VLOOKUP(D220,贴息差额!C:D,2,0)</f>
        <v>#N/A</v>
      </c>
      <c r="L220" s="5" t="e">
        <f t="shared" si="5"/>
        <v>#N/A</v>
      </c>
    </row>
    <row r="221" ht="14.25" hidden="1" spans="1:12">
      <c r="A221" s="9">
        <v>220</v>
      </c>
      <c r="B221" s="9" t="s">
        <v>316</v>
      </c>
      <c r="C221" s="9" t="s">
        <v>317</v>
      </c>
      <c r="D221" s="24" t="s">
        <v>1557</v>
      </c>
      <c r="E221" s="24" t="s">
        <v>1442</v>
      </c>
      <c r="F221" s="24" t="s">
        <v>1443</v>
      </c>
      <c r="G221" s="9">
        <v>4.35</v>
      </c>
      <c r="H221" s="9" t="s">
        <v>1392</v>
      </c>
      <c r="I221" s="21">
        <v>141.38</v>
      </c>
      <c r="J221" s="4" t="e">
        <f>VLOOKUP(D221,贴息差额!C:D,2,0)</f>
        <v>#N/A</v>
      </c>
      <c r="L221" s="5" t="e">
        <f t="shared" si="5"/>
        <v>#N/A</v>
      </c>
    </row>
    <row r="222" ht="14.25" hidden="1" spans="1:12">
      <c r="A222" s="9">
        <v>221</v>
      </c>
      <c r="B222" s="9" t="s">
        <v>316</v>
      </c>
      <c r="C222" s="9" t="s">
        <v>317</v>
      </c>
      <c r="D222" s="24" t="s">
        <v>1558</v>
      </c>
      <c r="E222" s="24" t="s">
        <v>1442</v>
      </c>
      <c r="F222" s="24" t="s">
        <v>1443</v>
      </c>
      <c r="G222" s="9">
        <v>4.35</v>
      </c>
      <c r="H222" s="9" t="s">
        <v>1392</v>
      </c>
      <c r="I222" s="21">
        <v>169.65</v>
      </c>
      <c r="J222" s="4" t="e">
        <f>VLOOKUP(D222,贴息差额!C:D,2,0)</f>
        <v>#N/A</v>
      </c>
      <c r="L222" s="5" t="e">
        <f t="shared" si="5"/>
        <v>#N/A</v>
      </c>
    </row>
    <row r="223" ht="14.25" hidden="1" spans="1:12">
      <c r="A223" s="9">
        <v>222</v>
      </c>
      <c r="B223" s="9" t="s">
        <v>316</v>
      </c>
      <c r="C223" s="9" t="s">
        <v>317</v>
      </c>
      <c r="D223" s="24" t="s">
        <v>1559</v>
      </c>
      <c r="E223" s="24" t="s">
        <v>1442</v>
      </c>
      <c r="F223" s="24" t="s">
        <v>1443</v>
      </c>
      <c r="G223" s="9">
        <v>4.35</v>
      </c>
      <c r="H223" s="9" t="s">
        <v>1392</v>
      </c>
      <c r="I223" s="21">
        <v>169.65</v>
      </c>
      <c r="J223" s="4" t="e">
        <f>VLOOKUP(D223,贴息差额!C:D,2,0)</f>
        <v>#N/A</v>
      </c>
      <c r="L223" s="5" t="e">
        <f t="shared" si="5"/>
        <v>#N/A</v>
      </c>
    </row>
    <row r="224" ht="14.25" hidden="1" spans="1:12">
      <c r="A224" s="9">
        <v>223</v>
      </c>
      <c r="B224" s="9" t="s">
        <v>316</v>
      </c>
      <c r="C224" s="9" t="s">
        <v>317</v>
      </c>
      <c r="D224" s="24" t="s">
        <v>1560</v>
      </c>
      <c r="E224" s="24" t="s">
        <v>1442</v>
      </c>
      <c r="F224" s="24" t="s">
        <v>1443</v>
      </c>
      <c r="G224" s="9">
        <v>4.35</v>
      </c>
      <c r="H224" s="9" t="s">
        <v>1392</v>
      </c>
      <c r="I224" s="21">
        <v>141.38</v>
      </c>
      <c r="J224" s="4" t="e">
        <f>VLOOKUP(D224,贴息差额!C:D,2,0)</f>
        <v>#N/A</v>
      </c>
      <c r="L224" s="5" t="e">
        <f t="shared" si="5"/>
        <v>#N/A</v>
      </c>
    </row>
    <row r="225" ht="14.25" hidden="1" spans="1:12">
      <c r="A225" s="9">
        <v>224</v>
      </c>
      <c r="B225" s="9" t="s">
        <v>316</v>
      </c>
      <c r="C225" s="9" t="s">
        <v>317</v>
      </c>
      <c r="D225" s="24" t="s">
        <v>1561</v>
      </c>
      <c r="E225" s="24" t="s">
        <v>1442</v>
      </c>
      <c r="F225" s="24" t="s">
        <v>1443</v>
      </c>
      <c r="G225" s="9">
        <v>4.35</v>
      </c>
      <c r="H225" s="9" t="s">
        <v>1392</v>
      </c>
      <c r="I225" s="21">
        <v>141.38</v>
      </c>
      <c r="J225" s="4" t="e">
        <f>VLOOKUP(D225,贴息差额!C:D,2,0)</f>
        <v>#N/A</v>
      </c>
      <c r="L225" s="5" t="e">
        <f t="shared" si="5"/>
        <v>#N/A</v>
      </c>
    </row>
    <row r="226" ht="14.25" hidden="1" spans="1:12">
      <c r="A226" s="9">
        <v>225</v>
      </c>
      <c r="B226" s="9" t="s">
        <v>316</v>
      </c>
      <c r="C226" s="9" t="s">
        <v>317</v>
      </c>
      <c r="D226" s="24" t="s">
        <v>1562</v>
      </c>
      <c r="E226" s="24" t="s">
        <v>1411</v>
      </c>
      <c r="F226" s="24" t="s">
        <v>1447</v>
      </c>
      <c r="G226" s="9">
        <v>4.35</v>
      </c>
      <c r="H226" s="9" t="s">
        <v>1392</v>
      </c>
      <c r="I226" s="21">
        <v>166.75</v>
      </c>
      <c r="J226" s="4" t="e">
        <f>VLOOKUP(D226,贴息差额!C:D,2,0)</f>
        <v>#N/A</v>
      </c>
      <c r="L226" s="5" t="e">
        <f t="shared" si="5"/>
        <v>#N/A</v>
      </c>
    </row>
    <row r="227" ht="14.25" hidden="1" spans="1:12">
      <c r="A227" s="9">
        <v>226</v>
      </c>
      <c r="B227" s="9" t="s">
        <v>316</v>
      </c>
      <c r="C227" s="9" t="s">
        <v>317</v>
      </c>
      <c r="D227" s="24" t="s">
        <v>1563</v>
      </c>
      <c r="E227" s="24" t="s">
        <v>1411</v>
      </c>
      <c r="F227" s="24" t="s">
        <v>1447</v>
      </c>
      <c r="G227" s="9">
        <v>4.35</v>
      </c>
      <c r="H227" s="9" t="s">
        <v>1392</v>
      </c>
      <c r="I227" s="21">
        <v>138.96</v>
      </c>
      <c r="J227" s="4" t="e">
        <f>VLOOKUP(D227,贴息差额!C:D,2,0)</f>
        <v>#N/A</v>
      </c>
      <c r="L227" s="5" t="e">
        <f t="shared" si="5"/>
        <v>#N/A</v>
      </c>
    </row>
    <row r="228" ht="14.25" hidden="1" spans="1:12">
      <c r="A228" s="9">
        <v>227</v>
      </c>
      <c r="B228" s="9" t="s">
        <v>316</v>
      </c>
      <c r="C228" s="9" t="s">
        <v>317</v>
      </c>
      <c r="D228" s="24" t="s">
        <v>1564</v>
      </c>
      <c r="E228" s="24" t="s">
        <v>1467</v>
      </c>
      <c r="F228" s="24" t="s">
        <v>1468</v>
      </c>
      <c r="G228" s="9">
        <v>4.35</v>
      </c>
      <c r="H228" s="9" t="s">
        <v>1392</v>
      </c>
      <c r="I228" s="21">
        <v>163.85</v>
      </c>
      <c r="J228" s="4" t="e">
        <f>VLOOKUP(D228,贴息差额!C:D,2,0)</f>
        <v>#N/A</v>
      </c>
      <c r="L228" s="5" t="e">
        <f t="shared" si="5"/>
        <v>#N/A</v>
      </c>
    </row>
    <row r="229" ht="14.25" hidden="1" spans="1:12">
      <c r="A229" s="9">
        <v>228</v>
      </c>
      <c r="B229" s="9" t="s">
        <v>316</v>
      </c>
      <c r="C229" s="9" t="s">
        <v>317</v>
      </c>
      <c r="D229" s="24" t="s">
        <v>1565</v>
      </c>
      <c r="E229" s="24" t="s">
        <v>1467</v>
      </c>
      <c r="F229" s="24" t="s">
        <v>1468</v>
      </c>
      <c r="G229" s="9">
        <v>4.35</v>
      </c>
      <c r="H229" s="9" t="s">
        <v>1392</v>
      </c>
      <c r="I229" s="21">
        <v>163.85</v>
      </c>
      <c r="J229" s="4" t="e">
        <f>VLOOKUP(D229,贴息差额!C:D,2,0)</f>
        <v>#N/A</v>
      </c>
      <c r="L229" s="5" t="e">
        <f t="shared" si="5"/>
        <v>#N/A</v>
      </c>
    </row>
    <row r="230" ht="14.25" hidden="1" spans="1:12">
      <c r="A230" s="9">
        <v>229</v>
      </c>
      <c r="B230" s="9" t="s">
        <v>316</v>
      </c>
      <c r="C230" s="9" t="s">
        <v>317</v>
      </c>
      <c r="D230" s="24" t="s">
        <v>1566</v>
      </c>
      <c r="E230" s="24" t="s">
        <v>1467</v>
      </c>
      <c r="F230" s="24" t="s">
        <v>1468</v>
      </c>
      <c r="G230" s="9">
        <v>4.35</v>
      </c>
      <c r="H230" s="9" t="s">
        <v>1392</v>
      </c>
      <c r="I230" s="21">
        <v>163.85</v>
      </c>
      <c r="J230" s="4" t="e">
        <f>VLOOKUP(D230,贴息差额!C:D,2,0)</f>
        <v>#N/A</v>
      </c>
      <c r="L230" s="5" t="e">
        <f t="shared" si="5"/>
        <v>#N/A</v>
      </c>
    </row>
    <row r="231" ht="14.25" hidden="1" spans="1:12">
      <c r="A231" s="9">
        <v>230</v>
      </c>
      <c r="B231" s="9" t="s">
        <v>316</v>
      </c>
      <c r="C231" s="9" t="s">
        <v>317</v>
      </c>
      <c r="D231" s="24" t="s">
        <v>1567</v>
      </c>
      <c r="E231" s="24" t="s">
        <v>1467</v>
      </c>
      <c r="F231" s="24" t="s">
        <v>1468</v>
      </c>
      <c r="G231" s="9">
        <v>4.35</v>
      </c>
      <c r="H231" s="9" t="s">
        <v>1392</v>
      </c>
      <c r="I231" s="21">
        <v>163.85</v>
      </c>
      <c r="J231" s="4" t="e">
        <f>VLOOKUP(D231,贴息差额!C:D,2,0)</f>
        <v>#N/A</v>
      </c>
      <c r="L231" s="5" t="e">
        <f t="shared" si="5"/>
        <v>#N/A</v>
      </c>
    </row>
    <row r="232" ht="14.25" hidden="1" spans="1:12">
      <c r="A232" s="9">
        <v>231</v>
      </c>
      <c r="B232" s="9" t="s">
        <v>316</v>
      </c>
      <c r="C232" s="9" t="s">
        <v>317</v>
      </c>
      <c r="D232" s="24" t="s">
        <v>1031</v>
      </c>
      <c r="E232" s="24" t="s">
        <v>1467</v>
      </c>
      <c r="F232" s="24" t="s">
        <v>1468</v>
      </c>
      <c r="G232" s="9">
        <v>4.35</v>
      </c>
      <c r="H232" s="9" t="s">
        <v>1392</v>
      </c>
      <c r="I232" s="21">
        <v>136.54</v>
      </c>
      <c r="J232" s="4">
        <f>VLOOKUP(D232,贴息差额!C:D,2,0)</f>
        <v>0.0100000000000193</v>
      </c>
      <c r="L232" s="5">
        <f t="shared" si="5"/>
        <v>136.53</v>
      </c>
    </row>
    <row r="233" ht="14.25" hidden="1" spans="1:12">
      <c r="A233" s="9">
        <v>232</v>
      </c>
      <c r="B233" s="9" t="s">
        <v>316</v>
      </c>
      <c r="C233" s="9" t="s">
        <v>317</v>
      </c>
      <c r="D233" s="24" t="s">
        <v>978</v>
      </c>
      <c r="E233" s="24" t="s">
        <v>1467</v>
      </c>
      <c r="F233" s="24" t="s">
        <v>1468</v>
      </c>
      <c r="G233" s="9">
        <v>4.35</v>
      </c>
      <c r="H233" s="9" t="s">
        <v>1392</v>
      </c>
      <c r="I233" s="21">
        <v>204.81</v>
      </c>
      <c r="J233" s="4">
        <f>VLOOKUP(D233,贴息差额!C:D,2,0)</f>
        <v>0.00999999999999091</v>
      </c>
      <c r="L233" s="5">
        <f t="shared" si="5"/>
        <v>204.8</v>
      </c>
    </row>
    <row r="234" ht="14.25" hidden="1" spans="1:12">
      <c r="A234" s="9">
        <v>233</v>
      </c>
      <c r="B234" s="9" t="s">
        <v>316</v>
      </c>
      <c r="C234" s="9" t="s">
        <v>317</v>
      </c>
      <c r="D234" s="24" t="s">
        <v>963</v>
      </c>
      <c r="E234" s="24" t="s">
        <v>1467</v>
      </c>
      <c r="F234" s="24" t="s">
        <v>1468</v>
      </c>
      <c r="G234" s="9">
        <v>4.35</v>
      </c>
      <c r="H234" s="9" t="s">
        <v>1392</v>
      </c>
      <c r="I234" s="21">
        <v>204.81</v>
      </c>
      <c r="J234" s="4">
        <f>VLOOKUP(D234,贴息差额!C:D,2,0)</f>
        <v>0.00999999999999091</v>
      </c>
      <c r="L234" s="5">
        <f t="shared" si="5"/>
        <v>204.8</v>
      </c>
    </row>
    <row r="235" ht="14.25" hidden="1" spans="1:12">
      <c r="A235" s="9">
        <v>234</v>
      </c>
      <c r="B235" s="9" t="s">
        <v>316</v>
      </c>
      <c r="C235" s="9" t="s">
        <v>317</v>
      </c>
      <c r="D235" s="24" t="s">
        <v>1568</v>
      </c>
      <c r="E235" s="24" t="s">
        <v>1467</v>
      </c>
      <c r="F235" s="24" t="s">
        <v>1468</v>
      </c>
      <c r="G235" s="9">
        <v>4.35</v>
      </c>
      <c r="H235" s="9" t="s">
        <v>1392</v>
      </c>
      <c r="I235" s="21">
        <v>163.85</v>
      </c>
      <c r="J235" s="4" t="e">
        <f>VLOOKUP(D235,贴息差额!C:D,2,0)</f>
        <v>#N/A</v>
      </c>
      <c r="L235" s="5" t="e">
        <f t="shared" ref="L235:L298" si="6">I235-J235</f>
        <v>#N/A</v>
      </c>
    </row>
    <row r="236" ht="14.25" hidden="1" spans="1:12">
      <c r="A236" s="9">
        <v>235</v>
      </c>
      <c r="B236" s="9" t="s">
        <v>316</v>
      </c>
      <c r="C236" s="9" t="s">
        <v>317</v>
      </c>
      <c r="D236" s="24" t="s">
        <v>1569</v>
      </c>
      <c r="E236" s="24" t="s">
        <v>1467</v>
      </c>
      <c r="F236" s="24" t="s">
        <v>1468</v>
      </c>
      <c r="G236" s="9">
        <v>4.35</v>
      </c>
      <c r="H236" s="9" t="s">
        <v>1392</v>
      </c>
      <c r="I236" s="21">
        <v>163.85</v>
      </c>
      <c r="J236" s="4" t="e">
        <f>VLOOKUP(D236,贴息差额!C:D,2,0)</f>
        <v>#N/A</v>
      </c>
      <c r="L236" s="5" t="e">
        <f t="shared" si="6"/>
        <v>#N/A</v>
      </c>
    </row>
    <row r="237" ht="14.25" hidden="1" spans="1:12">
      <c r="A237" s="9">
        <v>236</v>
      </c>
      <c r="B237" s="9" t="s">
        <v>316</v>
      </c>
      <c r="C237" s="9" t="s">
        <v>317</v>
      </c>
      <c r="D237" s="24" t="s">
        <v>1035</v>
      </c>
      <c r="E237" s="24" t="s">
        <v>1467</v>
      </c>
      <c r="F237" s="24" t="s">
        <v>1468</v>
      </c>
      <c r="G237" s="9">
        <v>4.35</v>
      </c>
      <c r="H237" s="9" t="s">
        <v>1392</v>
      </c>
      <c r="I237" s="21">
        <v>136.54</v>
      </c>
      <c r="J237" s="4">
        <f>VLOOKUP(D237,贴息差额!C:D,2,0)</f>
        <v>0.0100000000000193</v>
      </c>
      <c r="L237" s="5">
        <f t="shared" si="6"/>
        <v>136.53</v>
      </c>
    </row>
    <row r="238" ht="14.25" hidden="1" spans="1:12">
      <c r="A238" s="9">
        <v>237</v>
      </c>
      <c r="B238" s="9" t="s">
        <v>316</v>
      </c>
      <c r="C238" s="9" t="s">
        <v>317</v>
      </c>
      <c r="D238" s="24" t="s">
        <v>964</v>
      </c>
      <c r="E238" s="24" t="s">
        <v>1467</v>
      </c>
      <c r="F238" s="24" t="s">
        <v>1468</v>
      </c>
      <c r="G238" s="9">
        <v>4.35</v>
      </c>
      <c r="H238" s="9" t="s">
        <v>1392</v>
      </c>
      <c r="I238" s="21">
        <v>204.81</v>
      </c>
      <c r="J238" s="4">
        <f>VLOOKUP(D238,贴息差额!C:D,2,0)</f>
        <v>0.00999999999999091</v>
      </c>
      <c r="L238" s="5">
        <f t="shared" si="6"/>
        <v>204.8</v>
      </c>
    </row>
    <row r="239" ht="14.25" hidden="1" spans="1:12">
      <c r="A239" s="9">
        <v>238</v>
      </c>
      <c r="B239" s="9" t="s">
        <v>316</v>
      </c>
      <c r="C239" s="9" t="s">
        <v>317</v>
      </c>
      <c r="D239" s="24" t="s">
        <v>993</v>
      </c>
      <c r="E239" s="24" t="s">
        <v>1467</v>
      </c>
      <c r="F239" s="24" t="s">
        <v>1468</v>
      </c>
      <c r="G239" s="9">
        <v>4.35</v>
      </c>
      <c r="H239" s="9" t="s">
        <v>1392</v>
      </c>
      <c r="I239" s="21">
        <v>204.81</v>
      </c>
      <c r="J239" s="4">
        <f>VLOOKUP(D239,贴息差额!C:D,2,0)</f>
        <v>0.00999999999999091</v>
      </c>
      <c r="L239" s="5">
        <f t="shared" si="6"/>
        <v>204.8</v>
      </c>
    </row>
    <row r="240" ht="14.25" hidden="1" spans="1:12">
      <c r="A240" s="9">
        <v>239</v>
      </c>
      <c r="B240" s="9" t="s">
        <v>316</v>
      </c>
      <c r="C240" s="9" t="s">
        <v>317</v>
      </c>
      <c r="D240" s="24" t="s">
        <v>1038</v>
      </c>
      <c r="E240" s="24" t="s">
        <v>1467</v>
      </c>
      <c r="F240" s="24" t="s">
        <v>1468</v>
      </c>
      <c r="G240" s="9">
        <v>4.35</v>
      </c>
      <c r="H240" s="9" t="s">
        <v>1392</v>
      </c>
      <c r="I240" s="21">
        <v>136.54</v>
      </c>
      <c r="J240" s="4">
        <f>VLOOKUP(D240,贴息差额!C:D,2,0)</f>
        <v>0.0100000000000193</v>
      </c>
      <c r="L240" s="5">
        <f t="shared" si="6"/>
        <v>136.53</v>
      </c>
    </row>
    <row r="241" ht="14.25" hidden="1" spans="1:12">
      <c r="A241" s="9">
        <v>240</v>
      </c>
      <c r="B241" s="9" t="s">
        <v>316</v>
      </c>
      <c r="C241" s="9" t="s">
        <v>317</v>
      </c>
      <c r="D241" s="24" t="s">
        <v>1570</v>
      </c>
      <c r="E241" s="24" t="s">
        <v>1467</v>
      </c>
      <c r="F241" s="24" t="s">
        <v>1468</v>
      </c>
      <c r="G241" s="9">
        <v>4.35</v>
      </c>
      <c r="H241" s="9" t="s">
        <v>1392</v>
      </c>
      <c r="I241" s="21">
        <v>163.85</v>
      </c>
      <c r="J241" s="4" t="e">
        <f>VLOOKUP(D241,贴息差额!C:D,2,0)</f>
        <v>#N/A</v>
      </c>
      <c r="L241" s="5" t="e">
        <f t="shared" si="6"/>
        <v>#N/A</v>
      </c>
    </row>
    <row r="242" ht="14.25" hidden="1" spans="1:12">
      <c r="A242" s="9">
        <v>241</v>
      </c>
      <c r="B242" s="9" t="s">
        <v>316</v>
      </c>
      <c r="C242" s="9" t="s">
        <v>317</v>
      </c>
      <c r="D242" s="24" t="s">
        <v>981</v>
      </c>
      <c r="E242" s="24" t="s">
        <v>1467</v>
      </c>
      <c r="F242" s="24" t="s">
        <v>1468</v>
      </c>
      <c r="G242" s="9">
        <v>4.35</v>
      </c>
      <c r="H242" s="9" t="s">
        <v>1392</v>
      </c>
      <c r="I242" s="21">
        <v>204.81</v>
      </c>
      <c r="J242" s="4">
        <f>VLOOKUP(D242,贴息差额!C:D,2,0)</f>
        <v>0.00999999999999091</v>
      </c>
      <c r="L242" s="5">
        <f t="shared" si="6"/>
        <v>204.8</v>
      </c>
    </row>
    <row r="243" ht="14.25" hidden="1" spans="1:12">
      <c r="A243" s="9">
        <v>242</v>
      </c>
      <c r="B243" s="9" t="s">
        <v>316</v>
      </c>
      <c r="C243" s="9" t="s">
        <v>317</v>
      </c>
      <c r="D243" s="24" t="s">
        <v>980</v>
      </c>
      <c r="E243" s="24" t="s">
        <v>1467</v>
      </c>
      <c r="F243" s="24" t="s">
        <v>1468</v>
      </c>
      <c r="G243" s="9">
        <v>4.35</v>
      </c>
      <c r="H243" s="9" t="s">
        <v>1392</v>
      </c>
      <c r="I243" s="21">
        <v>177.5</v>
      </c>
      <c r="J243" s="4">
        <f>VLOOKUP(D243,贴息差额!C:D,2,0)</f>
        <v>0.00999999999999091</v>
      </c>
      <c r="L243" s="5">
        <f t="shared" si="6"/>
        <v>177.49</v>
      </c>
    </row>
    <row r="244" ht="14.25" hidden="1" spans="1:12">
      <c r="A244" s="9">
        <v>243</v>
      </c>
      <c r="B244" s="9" t="s">
        <v>316</v>
      </c>
      <c r="C244" s="9" t="s">
        <v>317</v>
      </c>
      <c r="D244" s="24" t="s">
        <v>979</v>
      </c>
      <c r="E244" s="24" t="s">
        <v>1467</v>
      </c>
      <c r="F244" s="24" t="s">
        <v>1468</v>
      </c>
      <c r="G244" s="9">
        <v>4.35</v>
      </c>
      <c r="H244" s="9" t="s">
        <v>1392</v>
      </c>
      <c r="I244" s="21">
        <v>204.81</v>
      </c>
      <c r="J244" s="4">
        <f>VLOOKUP(D244,贴息差额!C:D,2,0)</f>
        <v>0.00999999999999091</v>
      </c>
      <c r="L244" s="5">
        <f t="shared" si="6"/>
        <v>204.8</v>
      </c>
    </row>
    <row r="245" ht="14.25" hidden="1" spans="1:12">
      <c r="A245" s="9">
        <v>244</v>
      </c>
      <c r="B245" s="9" t="s">
        <v>316</v>
      </c>
      <c r="C245" s="9" t="s">
        <v>317</v>
      </c>
      <c r="D245" s="24" t="s">
        <v>1008</v>
      </c>
      <c r="E245" s="24" t="s">
        <v>1467</v>
      </c>
      <c r="F245" s="24" t="s">
        <v>1468</v>
      </c>
      <c r="G245" s="9">
        <v>4.35</v>
      </c>
      <c r="H245" s="9" t="s">
        <v>1392</v>
      </c>
      <c r="I245" s="21">
        <v>204.81</v>
      </c>
      <c r="J245" s="4">
        <f>VLOOKUP(D245,贴息差额!C:D,2,0)</f>
        <v>0.00999999999999091</v>
      </c>
      <c r="L245" s="5">
        <f t="shared" si="6"/>
        <v>204.8</v>
      </c>
    </row>
    <row r="246" ht="14.25" hidden="1" spans="1:12">
      <c r="A246" s="9">
        <v>245</v>
      </c>
      <c r="B246" s="9" t="s">
        <v>316</v>
      </c>
      <c r="C246" s="9" t="s">
        <v>317</v>
      </c>
      <c r="D246" s="24" t="s">
        <v>1571</v>
      </c>
      <c r="E246" s="24" t="s">
        <v>1467</v>
      </c>
      <c r="F246" s="24" t="s">
        <v>1468</v>
      </c>
      <c r="G246" s="9">
        <v>4.35</v>
      </c>
      <c r="H246" s="9" t="s">
        <v>1392</v>
      </c>
      <c r="I246" s="21">
        <v>163.85</v>
      </c>
      <c r="J246" s="4" t="e">
        <f>VLOOKUP(D246,贴息差额!C:D,2,0)</f>
        <v>#N/A</v>
      </c>
      <c r="L246" s="5" t="e">
        <f t="shared" si="6"/>
        <v>#N/A</v>
      </c>
    </row>
    <row r="247" ht="14.25" hidden="1" spans="1:12">
      <c r="A247" s="9">
        <v>246</v>
      </c>
      <c r="B247" s="9" t="s">
        <v>316</v>
      </c>
      <c r="C247" s="9" t="s">
        <v>317</v>
      </c>
      <c r="D247" s="24" t="s">
        <v>1572</v>
      </c>
      <c r="E247" s="24" t="s">
        <v>1467</v>
      </c>
      <c r="F247" s="24" t="s">
        <v>1468</v>
      </c>
      <c r="G247" s="9">
        <v>4.35</v>
      </c>
      <c r="H247" s="9" t="s">
        <v>1392</v>
      </c>
      <c r="I247" s="21">
        <v>163.85</v>
      </c>
      <c r="J247" s="4" t="e">
        <f>VLOOKUP(D247,贴息差额!C:D,2,0)</f>
        <v>#N/A</v>
      </c>
      <c r="L247" s="5" t="e">
        <f t="shared" si="6"/>
        <v>#N/A</v>
      </c>
    </row>
    <row r="248" ht="14.25" hidden="1" spans="1:12">
      <c r="A248" s="9">
        <v>247</v>
      </c>
      <c r="B248" s="9" t="s">
        <v>316</v>
      </c>
      <c r="C248" s="9" t="s">
        <v>317</v>
      </c>
      <c r="D248" s="24" t="s">
        <v>1573</v>
      </c>
      <c r="E248" s="24" t="s">
        <v>1467</v>
      </c>
      <c r="F248" s="24" t="s">
        <v>1468</v>
      </c>
      <c r="G248" s="9">
        <v>4.35</v>
      </c>
      <c r="H248" s="9" t="s">
        <v>1392</v>
      </c>
      <c r="I248" s="21">
        <v>163.85</v>
      </c>
      <c r="J248" s="4" t="e">
        <f>VLOOKUP(D248,贴息差额!C:D,2,0)</f>
        <v>#N/A</v>
      </c>
      <c r="L248" s="5" t="e">
        <f t="shared" si="6"/>
        <v>#N/A</v>
      </c>
    </row>
    <row r="249" ht="14.25" hidden="1" spans="1:12">
      <c r="A249" s="9">
        <v>248</v>
      </c>
      <c r="B249" s="9" t="s">
        <v>316</v>
      </c>
      <c r="C249" s="9" t="s">
        <v>317</v>
      </c>
      <c r="D249" s="24" t="s">
        <v>1034</v>
      </c>
      <c r="E249" s="24" t="s">
        <v>1467</v>
      </c>
      <c r="F249" s="24" t="s">
        <v>1468</v>
      </c>
      <c r="G249" s="9">
        <v>4.35</v>
      </c>
      <c r="H249" s="9" t="s">
        <v>1392</v>
      </c>
      <c r="I249" s="21">
        <v>136.54</v>
      </c>
      <c r="J249" s="4">
        <f>VLOOKUP(D249,贴息差额!C:D,2,0)</f>
        <v>0.0100000000000193</v>
      </c>
      <c r="L249" s="5">
        <f t="shared" si="6"/>
        <v>136.53</v>
      </c>
    </row>
    <row r="250" ht="14.25" hidden="1" spans="1:12">
      <c r="A250" s="9">
        <v>249</v>
      </c>
      <c r="B250" s="9" t="s">
        <v>316</v>
      </c>
      <c r="C250" s="9" t="s">
        <v>317</v>
      </c>
      <c r="D250" s="24" t="s">
        <v>1574</v>
      </c>
      <c r="E250" s="24" t="s">
        <v>1467</v>
      </c>
      <c r="F250" s="24" t="s">
        <v>1468</v>
      </c>
      <c r="G250" s="9">
        <v>4.35</v>
      </c>
      <c r="H250" s="9" t="s">
        <v>1392</v>
      </c>
      <c r="I250" s="21">
        <v>163.85</v>
      </c>
      <c r="J250" s="4" t="e">
        <f>VLOOKUP(D250,贴息差额!C:D,2,0)</f>
        <v>#N/A</v>
      </c>
      <c r="L250" s="5" t="e">
        <f t="shared" si="6"/>
        <v>#N/A</v>
      </c>
    </row>
    <row r="251" ht="14.25" hidden="1" spans="1:12">
      <c r="A251" s="9">
        <v>250</v>
      </c>
      <c r="B251" s="9" t="s">
        <v>316</v>
      </c>
      <c r="C251" s="9" t="s">
        <v>317</v>
      </c>
      <c r="D251" s="24" t="s">
        <v>1575</v>
      </c>
      <c r="E251" s="24" t="s">
        <v>1467</v>
      </c>
      <c r="F251" s="24" t="s">
        <v>1468</v>
      </c>
      <c r="G251" s="9">
        <v>4.35</v>
      </c>
      <c r="H251" s="9" t="s">
        <v>1392</v>
      </c>
      <c r="I251" s="21">
        <v>163.85</v>
      </c>
      <c r="J251" s="4" t="e">
        <f>VLOOKUP(D251,贴息差额!C:D,2,0)</f>
        <v>#N/A</v>
      </c>
      <c r="L251" s="5" t="e">
        <f t="shared" si="6"/>
        <v>#N/A</v>
      </c>
    </row>
    <row r="252" ht="14.25" hidden="1" spans="1:12">
      <c r="A252" s="9">
        <v>251</v>
      </c>
      <c r="B252" s="9" t="s">
        <v>316</v>
      </c>
      <c r="C252" s="9" t="s">
        <v>317</v>
      </c>
      <c r="D252" s="24" t="s">
        <v>426</v>
      </c>
      <c r="E252" s="24" t="s">
        <v>1409</v>
      </c>
      <c r="F252" s="24" t="s">
        <v>1471</v>
      </c>
      <c r="G252" s="9">
        <v>4.35</v>
      </c>
      <c r="H252" s="9" t="s">
        <v>1392</v>
      </c>
      <c r="I252" s="21">
        <v>162.4</v>
      </c>
      <c r="J252" s="4" t="e">
        <f>VLOOKUP(D252,贴息差额!C:D,2,0)</f>
        <v>#N/A</v>
      </c>
      <c r="L252" s="5" t="e">
        <f t="shared" si="6"/>
        <v>#N/A</v>
      </c>
    </row>
    <row r="253" ht="14.25" hidden="1" spans="1:12">
      <c r="A253" s="9">
        <v>252</v>
      </c>
      <c r="B253" s="9" t="s">
        <v>316</v>
      </c>
      <c r="C253" s="9" t="s">
        <v>317</v>
      </c>
      <c r="D253" s="24" t="s">
        <v>1033</v>
      </c>
      <c r="E253" s="24" t="s">
        <v>1409</v>
      </c>
      <c r="F253" s="24" t="s">
        <v>1471</v>
      </c>
      <c r="G253" s="9">
        <v>4.35</v>
      </c>
      <c r="H253" s="9" t="s">
        <v>1392</v>
      </c>
      <c r="I253" s="21">
        <v>135.33</v>
      </c>
      <c r="J253" s="4">
        <f>VLOOKUP(D253,贴息差额!C:D,2,0)</f>
        <v>0.0100000000000193</v>
      </c>
      <c r="L253" s="5">
        <f t="shared" si="6"/>
        <v>135.32</v>
      </c>
    </row>
    <row r="254" ht="14.25" hidden="1" spans="1:12">
      <c r="A254" s="9">
        <v>253</v>
      </c>
      <c r="B254" s="9" t="s">
        <v>316</v>
      </c>
      <c r="C254" s="9" t="s">
        <v>317</v>
      </c>
      <c r="D254" s="24" t="s">
        <v>1576</v>
      </c>
      <c r="E254" s="24" t="s">
        <v>1409</v>
      </c>
      <c r="F254" s="24" t="s">
        <v>1471</v>
      </c>
      <c r="G254" s="9">
        <v>4.35</v>
      </c>
      <c r="H254" s="9" t="s">
        <v>1392</v>
      </c>
      <c r="I254" s="21">
        <v>162.4</v>
      </c>
      <c r="J254" s="4" t="e">
        <f>VLOOKUP(D254,贴息差额!C:D,2,0)</f>
        <v>#N/A</v>
      </c>
      <c r="L254" s="5" t="e">
        <f t="shared" si="6"/>
        <v>#N/A</v>
      </c>
    </row>
    <row r="255" ht="14.25" hidden="1" spans="1:12">
      <c r="A255" s="9">
        <v>254</v>
      </c>
      <c r="B255" s="9" t="s">
        <v>316</v>
      </c>
      <c r="C255" s="9" t="s">
        <v>317</v>
      </c>
      <c r="D255" s="24" t="s">
        <v>962</v>
      </c>
      <c r="E255" s="24" t="s">
        <v>1409</v>
      </c>
      <c r="F255" s="24" t="s">
        <v>1471</v>
      </c>
      <c r="G255" s="9">
        <v>4.35</v>
      </c>
      <c r="H255" s="9" t="s">
        <v>1392</v>
      </c>
      <c r="I255" s="21">
        <v>135.33</v>
      </c>
      <c r="J255" s="4">
        <f>VLOOKUP(D255,贴息差额!C:D,2,0)</f>
        <v>0.00999999999999091</v>
      </c>
      <c r="L255" s="5">
        <f t="shared" si="6"/>
        <v>135.32</v>
      </c>
    </row>
    <row r="256" ht="14.25" hidden="1" spans="1:12">
      <c r="A256" s="9">
        <v>255</v>
      </c>
      <c r="B256" s="9" t="s">
        <v>316</v>
      </c>
      <c r="C256" s="9" t="s">
        <v>317</v>
      </c>
      <c r="D256" s="24" t="s">
        <v>991</v>
      </c>
      <c r="E256" s="24" t="s">
        <v>1409</v>
      </c>
      <c r="F256" s="24" t="s">
        <v>1471</v>
      </c>
      <c r="G256" s="9">
        <v>4.35</v>
      </c>
      <c r="H256" s="9" t="s">
        <v>1392</v>
      </c>
      <c r="I256" s="21">
        <v>135.33</v>
      </c>
      <c r="J256" s="4">
        <f>VLOOKUP(D256,贴息差额!C:D,2,0)</f>
        <v>0.00999999999999091</v>
      </c>
      <c r="L256" s="5">
        <f t="shared" si="6"/>
        <v>135.32</v>
      </c>
    </row>
    <row r="257" ht="14.25" hidden="1" spans="1:12">
      <c r="A257" s="9">
        <v>256</v>
      </c>
      <c r="B257" s="9" t="s">
        <v>316</v>
      </c>
      <c r="C257" s="9" t="s">
        <v>317</v>
      </c>
      <c r="D257" s="24" t="s">
        <v>990</v>
      </c>
      <c r="E257" s="24" t="s">
        <v>1409</v>
      </c>
      <c r="F257" s="24" t="s">
        <v>1471</v>
      </c>
      <c r="G257" s="9">
        <v>4.35</v>
      </c>
      <c r="H257" s="9" t="s">
        <v>1392</v>
      </c>
      <c r="I257" s="21">
        <v>135.33</v>
      </c>
      <c r="J257" s="4">
        <f>VLOOKUP(D257,贴息差额!C:D,2,0)</f>
        <v>0.00999999999999091</v>
      </c>
      <c r="L257" s="5">
        <f t="shared" si="6"/>
        <v>135.32</v>
      </c>
    </row>
    <row r="258" ht="14.25" hidden="1" spans="1:12">
      <c r="A258" s="9">
        <v>257</v>
      </c>
      <c r="B258" s="9" t="s">
        <v>316</v>
      </c>
      <c r="C258" s="9" t="s">
        <v>317</v>
      </c>
      <c r="D258" s="24" t="s">
        <v>1577</v>
      </c>
      <c r="E258" s="24" t="s">
        <v>1409</v>
      </c>
      <c r="F258" s="24" t="s">
        <v>1471</v>
      </c>
      <c r="G258" s="9">
        <v>4.35</v>
      </c>
      <c r="H258" s="9" t="s">
        <v>1392</v>
      </c>
      <c r="I258" s="21">
        <v>203</v>
      </c>
      <c r="J258" s="4" t="e">
        <f>VLOOKUP(D258,贴息差额!C:D,2,0)</f>
        <v>#N/A</v>
      </c>
      <c r="L258" s="5" t="e">
        <f t="shared" si="6"/>
        <v>#N/A</v>
      </c>
    </row>
    <row r="259" ht="14.25" hidden="1" spans="1:12">
      <c r="A259" s="9">
        <v>258</v>
      </c>
      <c r="B259" s="9" t="s">
        <v>316</v>
      </c>
      <c r="C259" s="9" t="s">
        <v>317</v>
      </c>
      <c r="D259" s="24" t="s">
        <v>1578</v>
      </c>
      <c r="E259" s="24" t="s">
        <v>1409</v>
      </c>
      <c r="F259" s="24" t="s">
        <v>1471</v>
      </c>
      <c r="G259" s="9">
        <v>4.35</v>
      </c>
      <c r="H259" s="9" t="s">
        <v>1392</v>
      </c>
      <c r="I259" s="21">
        <v>203</v>
      </c>
      <c r="J259" s="4" t="e">
        <f>VLOOKUP(D259,贴息差额!C:D,2,0)</f>
        <v>#N/A</v>
      </c>
      <c r="L259" s="5" t="e">
        <f t="shared" si="6"/>
        <v>#N/A</v>
      </c>
    </row>
    <row r="260" ht="14.25" hidden="1" spans="1:12">
      <c r="A260" s="9">
        <v>259</v>
      </c>
      <c r="B260" s="9" t="s">
        <v>316</v>
      </c>
      <c r="C260" s="9" t="s">
        <v>317</v>
      </c>
      <c r="D260" s="24" t="s">
        <v>1579</v>
      </c>
      <c r="E260" s="24" t="s">
        <v>1409</v>
      </c>
      <c r="F260" s="24" t="s">
        <v>1471</v>
      </c>
      <c r="G260" s="9">
        <v>4.35</v>
      </c>
      <c r="H260" s="9" t="s">
        <v>1392</v>
      </c>
      <c r="I260" s="21">
        <v>162.4</v>
      </c>
      <c r="J260" s="4" t="e">
        <f>VLOOKUP(D260,贴息差额!C:D,2,0)</f>
        <v>#N/A</v>
      </c>
      <c r="L260" s="5" t="e">
        <f t="shared" si="6"/>
        <v>#N/A</v>
      </c>
    </row>
    <row r="261" ht="14.25" hidden="1" spans="1:12">
      <c r="A261" s="9">
        <v>260</v>
      </c>
      <c r="B261" s="9" t="s">
        <v>316</v>
      </c>
      <c r="C261" s="9" t="s">
        <v>317</v>
      </c>
      <c r="D261" s="24" t="s">
        <v>1580</v>
      </c>
      <c r="E261" s="24" t="s">
        <v>1409</v>
      </c>
      <c r="F261" s="24" t="s">
        <v>1471</v>
      </c>
      <c r="G261" s="9">
        <v>4.35</v>
      </c>
      <c r="H261" s="9" t="s">
        <v>1392</v>
      </c>
      <c r="I261" s="21">
        <v>162.4</v>
      </c>
      <c r="J261" s="4" t="e">
        <f>VLOOKUP(D261,贴息差额!C:D,2,0)</f>
        <v>#N/A</v>
      </c>
      <c r="L261" s="5" t="e">
        <f t="shared" si="6"/>
        <v>#N/A</v>
      </c>
    </row>
    <row r="262" ht="14.25" hidden="1" spans="1:12">
      <c r="A262" s="9">
        <v>261</v>
      </c>
      <c r="B262" s="9" t="s">
        <v>316</v>
      </c>
      <c r="C262" s="9" t="s">
        <v>317</v>
      </c>
      <c r="D262" s="24" t="s">
        <v>982</v>
      </c>
      <c r="E262" s="24" t="s">
        <v>1409</v>
      </c>
      <c r="F262" s="24" t="s">
        <v>1471</v>
      </c>
      <c r="G262" s="9">
        <v>4.35</v>
      </c>
      <c r="H262" s="9" t="s">
        <v>1392</v>
      </c>
      <c r="I262" s="21">
        <v>135.33</v>
      </c>
      <c r="J262" s="4">
        <f>VLOOKUP(D262,贴息差额!C:D,2,0)</f>
        <v>0.00999999999999091</v>
      </c>
      <c r="L262" s="5">
        <f t="shared" si="6"/>
        <v>135.32</v>
      </c>
    </row>
    <row r="263" ht="14.25" hidden="1" spans="1:12">
      <c r="A263" s="9">
        <v>262</v>
      </c>
      <c r="B263" s="9" t="s">
        <v>316</v>
      </c>
      <c r="C263" s="9" t="s">
        <v>317</v>
      </c>
      <c r="D263" s="24" t="s">
        <v>984</v>
      </c>
      <c r="E263" s="24" t="s">
        <v>1409</v>
      </c>
      <c r="F263" s="24" t="s">
        <v>1471</v>
      </c>
      <c r="G263" s="9">
        <v>4.35</v>
      </c>
      <c r="H263" s="9" t="s">
        <v>1392</v>
      </c>
      <c r="I263" s="21">
        <v>135.33</v>
      </c>
      <c r="J263" s="4">
        <f>VLOOKUP(D263,贴息差额!C:D,2,0)</f>
        <v>0.00999999999999091</v>
      </c>
      <c r="L263" s="5">
        <f t="shared" si="6"/>
        <v>135.32</v>
      </c>
    </row>
    <row r="264" ht="14.25" hidden="1" spans="1:12">
      <c r="A264" s="9">
        <v>263</v>
      </c>
      <c r="B264" s="9" t="s">
        <v>316</v>
      </c>
      <c r="C264" s="9" t="s">
        <v>317</v>
      </c>
      <c r="D264" s="24" t="s">
        <v>985</v>
      </c>
      <c r="E264" s="24" t="s">
        <v>1409</v>
      </c>
      <c r="F264" s="24" t="s">
        <v>1471</v>
      </c>
      <c r="G264" s="9">
        <v>4.35</v>
      </c>
      <c r="H264" s="9" t="s">
        <v>1392</v>
      </c>
      <c r="I264" s="21">
        <v>135.33</v>
      </c>
      <c r="J264" s="4">
        <f>VLOOKUP(D264,贴息差额!C:D,2,0)</f>
        <v>0.00999999999999091</v>
      </c>
      <c r="L264" s="5">
        <f t="shared" si="6"/>
        <v>135.32</v>
      </c>
    </row>
    <row r="265" ht="14.25" hidden="1" spans="1:12">
      <c r="A265" s="9">
        <v>264</v>
      </c>
      <c r="B265" s="9" t="s">
        <v>316</v>
      </c>
      <c r="C265" s="9" t="s">
        <v>317</v>
      </c>
      <c r="D265" s="24" t="s">
        <v>1581</v>
      </c>
      <c r="E265" s="24" t="s">
        <v>1409</v>
      </c>
      <c r="F265" s="24" t="s">
        <v>1471</v>
      </c>
      <c r="G265" s="9">
        <v>4.35</v>
      </c>
      <c r="H265" s="9" t="s">
        <v>1392</v>
      </c>
      <c r="I265" s="21">
        <v>203</v>
      </c>
      <c r="J265" s="4" t="e">
        <f>VLOOKUP(D265,贴息差额!C:D,2,0)</f>
        <v>#N/A</v>
      </c>
      <c r="L265" s="5" t="e">
        <f t="shared" si="6"/>
        <v>#N/A</v>
      </c>
    </row>
    <row r="266" ht="14.25" hidden="1" spans="1:12">
      <c r="A266" s="9">
        <v>265</v>
      </c>
      <c r="B266" s="9" t="s">
        <v>316</v>
      </c>
      <c r="C266" s="9" t="s">
        <v>317</v>
      </c>
      <c r="D266" s="24" t="s">
        <v>1582</v>
      </c>
      <c r="E266" s="24" t="s">
        <v>1409</v>
      </c>
      <c r="F266" s="24" t="s">
        <v>1471</v>
      </c>
      <c r="G266" s="9">
        <v>4.35</v>
      </c>
      <c r="H266" s="9" t="s">
        <v>1392</v>
      </c>
      <c r="I266" s="21">
        <v>162.4</v>
      </c>
      <c r="J266" s="4" t="e">
        <f>VLOOKUP(D266,贴息差额!C:D,2,0)</f>
        <v>#N/A</v>
      </c>
      <c r="L266" s="5" t="e">
        <f t="shared" si="6"/>
        <v>#N/A</v>
      </c>
    </row>
    <row r="267" ht="14.25" hidden="1" spans="1:12">
      <c r="A267" s="9">
        <v>266</v>
      </c>
      <c r="B267" s="9" t="s">
        <v>316</v>
      </c>
      <c r="C267" s="9" t="s">
        <v>317</v>
      </c>
      <c r="D267" s="24" t="s">
        <v>1583</v>
      </c>
      <c r="E267" s="24" t="s">
        <v>1409</v>
      </c>
      <c r="F267" s="24" t="s">
        <v>1471</v>
      </c>
      <c r="G267" s="9">
        <v>4.35</v>
      </c>
      <c r="H267" s="9" t="s">
        <v>1392</v>
      </c>
      <c r="I267" s="21">
        <v>162.4</v>
      </c>
      <c r="J267" s="4" t="e">
        <f>VLOOKUP(D267,贴息差额!C:D,2,0)</f>
        <v>#N/A</v>
      </c>
      <c r="L267" s="5" t="e">
        <f t="shared" si="6"/>
        <v>#N/A</v>
      </c>
    </row>
    <row r="268" ht="14.25" hidden="1" spans="1:12">
      <c r="A268" s="9">
        <v>267</v>
      </c>
      <c r="B268" s="9" t="s">
        <v>316</v>
      </c>
      <c r="C268" s="9" t="s">
        <v>317</v>
      </c>
      <c r="D268" s="24" t="s">
        <v>1584</v>
      </c>
      <c r="E268" s="24" t="s">
        <v>1409</v>
      </c>
      <c r="F268" s="24" t="s">
        <v>1471</v>
      </c>
      <c r="G268" s="9">
        <v>4.35</v>
      </c>
      <c r="H268" s="9" t="s">
        <v>1392</v>
      </c>
      <c r="I268" s="21">
        <v>162.4</v>
      </c>
      <c r="J268" s="4" t="e">
        <f>VLOOKUP(D268,贴息差额!C:D,2,0)</f>
        <v>#N/A</v>
      </c>
      <c r="L268" s="5" t="e">
        <f t="shared" si="6"/>
        <v>#N/A</v>
      </c>
    </row>
    <row r="269" ht="14.25" hidden="1" spans="1:12">
      <c r="A269" s="9">
        <v>268</v>
      </c>
      <c r="B269" s="9" t="s">
        <v>316</v>
      </c>
      <c r="C269" s="9" t="s">
        <v>317</v>
      </c>
      <c r="D269" s="24" t="s">
        <v>379</v>
      </c>
      <c r="E269" s="24" t="s">
        <v>1486</v>
      </c>
      <c r="F269" s="24" t="s">
        <v>1487</v>
      </c>
      <c r="G269" s="9">
        <v>4.35</v>
      </c>
      <c r="H269" s="9" t="s">
        <v>1392</v>
      </c>
      <c r="I269" s="21">
        <v>197.56</v>
      </c>
      <c r="J269" s="4">
        <f>VLOOKUP(D269,贴息差额!C:D,2,0)</f>
        <v>0.00999999999999091</v>
      </c>
      <c r="L269" s="5">
        <f t="shared" si="6"/>
        <v>197.55</v>
      </c>
    </row>
    <row r="270" ht="14.25" hidden="1" spans="1:12">
      <c r="A270" s="9">
        <v>269</v>
      </c>
      <c r="B270" s="9" t="s">
        <v>316</v>
      </c>
      <c r="C270" s="9" t="s">
        <v>317</v>
      </c>
      <c r="D270" s="24" t="s">
        <v>381</v>
      </c>
      <c r="E270" s="24" t="s">
        <v>1486</v>
      </c>
      <c r="F270" s="24" t="s">
        <v>1487</v>
      </c>
      <c r="G270" s="9">
        <v>4.35</v>
      </c>
      <c r="H270" s="9" t="s">
        <v>1392</v>
      </c>
      <c r="I270" s="21">
        <v>158.05</v>
      </c>
      <c r="J270" s="4" t="e">
        <f>VLOOKUP(D270,贴息差额!C:D,2,0)</f>
        <v>#N/A</v>
      </c>
      <c r="L270" s="5" t="e">
        <f t="shared" si="6"/>
        <v>#N/A</v>
      </c>
    </row>
    <row r="271" ht="14.25" hidden="1" spans="1:12">
      <c r="A271" s="9">
        <v>270</v>
      </c>
      <c r="B271" s="9" t="s">
        <v>316</v>
      </c>
      <c r="C271" s="9" t="s">
        <v>317</v>
      </c>
      <c r="D271" s="24" t="s">
        <v>1585</v>
      </c>
      <c r="E271" s="24" t="s">
        <v>1486</v>
      </c>
      <c r="F271" s="24" t="s">
        <v>1487</v>
      </c>
      <c r="G271" s="9">
        <v>4.35</v>
      </c>
      <c r="H271" s="9" t="s">
        <v>1392</v>
      </c>
      <c r="I271" s="21">
        <v>131.71</v>
      </c>
      <c r="J271" s="4" t="e">
        <f>VLOOKUP(D271,贴息差额!C:D,2,0)</f>
        <v>#N/A</v>
      </c>
      <c r="L271" s="5" t="e">
        <f t="shared" si="6"/>
        <v>#N/A</v>
      </c>
    </row>
    <row r="272" ht="14.25" hidden="1" spans="1:12">
      <c r="A272" s="9">
        <v>271</v>
      </c>
      <c r="B272" s="9" t="s">
        <v>316</v>
      </c>
      <c r="C272" s="9" t="s">
        <v>317</v>
      </c>
      <c r="D272" s="24" t="s">
        <v>983</v>
      </c>
      <c r="E272" s="24" t="s">
        <v>1486</v>
      </c>
      <c r="F272" s="24" t="s">
        <v>1487</v>
      </c>
      <c r="G272" s="9">
        <v>4.35</v>
      </c>
      <c r="H272" s="9" t="s">
        <v>1392</v>
      </c>
      <c r="I272" s="21">
        <v>197.56</v>
      </c>
      <c r="J272" s="4">
        <f>VLOOKUP(D272,贴息差额!C:D,2,0)</f>
        <v>0.00999999999999091</v>
      </c>
      <c r="L272" s="5">
        <f t="shared" si="6"/>
        <v>197.55</v>
      </c>
    </row>
    <row r="273" ht="14.25" hidden="1" spans="1:12">
      <c r="A273" s="9">
        <v>272</v>
      </c>
      <c r="B273" s="9" t="s">
        <v>316</v>
      </c>
      <c r="C273" s="9" t="s">
        <v>317</v>
      </c>
      <c r="D273" s="24" t="s">
        <v>1586</v>
      </c>
      <c r="E273" s="24" t="s">
        <v>1486</v>
      </c>
      <c r="F273" s="24" t="s">
        <v>1487</v>
      </c>
      <c r="G273" s="9">
        <v>4.35</v>
      </c>
      <c r="H273" s="9" t="s">
        <v>1392</v>
      </c>
      <c r="I273" s="21">
        <v>158.05</v>
      </c>
      <c r="J273" s="4" t="e">
        <f>VLOOKUP(D273,贴息差额!C:D,2,0)</f>
        <v>#N/A</v>
      </c>
      <c r="L273" s="5" t="e">
        <f t="shared" si="6"/>
        <v>#N/A</v>
      </c>
    </row>
    <row r="274" ht="14.25" hidden="1" spans="1:12">
      <c r="A274" s="9">
        <v>273</v>
      </c>
      <c r="B274" s="9" t="s">
        <v>316</v>
      </c>
      <c r="C274" s="9" t="s">
        <v>317</v>
      </c>
      <c r="D274" s="24" t="s">
        <v>1587</v>
      </c>
      <c r="E274" s="24" t="s">
        <v>1491</v>
      </c>
      <c r="F274" s="24" t="s">
        <v>1492</v>
      </c>
      <c r="G274" s="9">
        <v>4.35</v>
      </c>
      <c r="H274" s="9" t="s">
        <v>1392</v>
      </c>
      <c r="I274" s="21">
        <v>261</v>
      </c>
      <c r="J274" s="4" t="e">
        <f>VLOOKUP(D274,贴息差额!C:D,2,0)</f>
        <v>#N/A</v>
      </c>
      <c r="L274" s="5" t="e">
        <f t="shared" si="6"/>
        <v>#N/A</v>
      </c>
    </row>
    <row r="275" ht="14.25" hidden="1" spans="1:12">
      <c r="A275" s="9">
        <v>274</v>
      </c>
      <c r="B275" s="9" t="s">
        <v>316</v>
      </c>
      <c r="C275" s="9" t="s">
        <v>317</v>
      </c>
      <c r="D275" s="24" t="s">
        <v>1588</v>
      </c>
      <c r="E275" s="24" t="s">
        <v>1491</v>
      </c>
      <c r="F275" s="24" t="s">
        <v>1492</v>
      </c>
      <c r="G275" s="9">
        <v>4.35</v>
      </c>
      <c r="H275" s="9" t="s">
        <v>1392</v>
      </c>
      <c r="I275" s="21">
        <v>261</v>
      </c>
      <c r="J275" s="4" t="e">
        <f>VLOOKUP(D275,贴息差额!C:D,2,0)</f>
        <v>#N/A</v>
      </c>
      <c r="L275" s="5" t="e">
        <f t="shared" si="6"/>
        <v>#N/A</v>
      </c>
    </row>
    <row r="276" ht="14.25" hidden="1" spans="1:12">
      <c r="A276" s="9">
        <v>275</v>
      </c>
      <c r="B276" s="9" t="s">
        <v>316</v>
      </c>
      <c r="C276" s="9" t="s">
        <v>317</v>
      </c>
      <c r="D276" s="24" t="s">
        <v>1589</v>
      </c>
      <c r="E276" s="24" t="s">
        <v>1508</v>
      </c>
      <c r="F276" s="24" t="s">
        <v>1509</v>
      </c>
      <c r="G276" s="9">
        <v>4.35</v>
      </c>
      <c r="H276" s="9" t="s">
        <v>1392</v>
      </c>
      <c r="I276" s="21">
        <v>193.94</v>
      </c>
      <c r="J276" s="4" t="e">
        <f>VLOOKUP(D276,贴息差额!C:D,2,0)</f>
        <v>#N/A</v>
      </c>
      <c r="L276" s="5" t="e">
        <f t="shared" si="6"/>
        <v>#N/A</v>
      </c>
    </row>
    <row r="277" ht="14.25" hidden="1" spans="1:12">
      <c r="A277" s="9">
        <v>276</v>
      </c>
      <c r="B277" s="9" t="s">
        <v>316</v>
      </c>
      <c r="C277" s="9" t="s">
        <v>317</v>
      </c>
      <c r="D277" s="24" t="s">
        <v>1590</v>
      </c>
      <c r="E277" s="24" t="s">
        <v>1508</v>
      </c>
      <c r="F277" s="24" t="s">
        <v>1509</v>
      </c>
      <c r="G277" s="9">
        <v>4.35</v>
      </c>
      <c r="H277" s="9" t="s">
        <v>1392</v>
      </c>
      <c r="I277" s="21">
        <v>193.94</v>
      </c>
      <c r="J277" s="4" t="e">
        <f>VLOOKUP(D277,贴息差额!C:D,2,0)</f>
        <v>#N/A</v>
      </c>
      <c r="L277" s="5" t="e">
        <f t="shared" si="6"/>
        <v>#N/A</v>
      </c>
    </row>
    <row r="278" ht="14.25" hidden="1" spans="1:12">
      <c r="A278" s="9">
        <v>277</v>
      </c>
      <c r="B278" s="9" t="s">
        <v>316</v>
      </c>
      <c r="C278" s="9" t="s">
        <v>317</v>
      </c>
      <c r="D278" s="24" t="s">
        <v>986</v>
      </c>
      <c r="E278" s="24" t="s">
        <v>1508</v>
      </c>
      <c r="F278" s="24" t="s">
        <v>1509</v>
      </c>
      <c r="G278" s="9">
        <v>4.35</v>
      </c>
      <c r="H278" s="9" t="s">
        <v>1392</v>
      </c>
      <c r="I278" s="21">
        <v>258.58</v>
      </c>
      <c r="J278" s="4">
        <f>VLOOKUP(D278,贴息差额!C:D,2,0)</f>
        <v>0.00999999999999091</v>
      </c>
      <c r="L278" s="5">
        <f t="shared" si="6"/>
        <v>258.57</v>
      </c>
    </row>
    <row r="279" ht="14.25" hidden="1" spans="1:12">
      <c r="A279" s="9">
        <v>278</v>
      </c>
      <c r="B279" s="9" t="s">
        <v>316</v>
      </c>
      <c r="C279" s="9" t="s">
        <v>317</v>
      </c>
      <c r="D279" s="24" t="s">
        <v>957</v>
      </c>
      <c r="E279" s="24" t="s">
        <v>1508</v>
      </c>
      <c r="F279" s="24" t="s">
        <v>1509</v>
      </c>
      <c r="G279" s="9">
        <v>4.35</v>
      </c>
      <c r="H279" s="9" t="s">
        <v>1392</v>
      </c>
      <c r="I279" s="21">
        <v>258.58</v>
      </c>
      <c r="J279" s="4">
        <f>VLOOKUP(D279,贴息差额!C:D,2,0)</f>
        <v>0.00999999999999091</v>
      </c>
      <c r="L279" s="5">
        <f t="shared" si="6"/>
        <v>258.57</v>
      </c>
    </row>
    <row r="280" ht="14.25" hidden="1" spans="1:12">
      <c r="A280" s="9">
        <v>279</v>
      </c>
      <c r="B280" s="9" t="s">
        <v>316</v>
      </c>
      <c r="C280" s="9" t="s">
        <v>317</v>
      </c>
      <c r="D280" s="24" t="s">
        <v>1009</v>
      </c>
      <c r="E280" s="24" t="s">
        <v>1508</v>
      </c>
      <c r="F280" s="24" t="s">
        <v>1509</v>
      </c>
      <c r="G280" s="9">
        <v>4.35</v>
      </c>
      <c r="H280" s="9" t="s">
        <v>1392</v>
      </c>
      <c r="I280" s="21">
        <v>258.58</v>
      </c>
      <c r="J280" s="4">
        <f>VLOOKUP(D280,贴息差额!C:D,2,0)</f>
        <v>0.00999999999999091</v>
      </c>
      <c r="L280" s="5">
        <f t="shared" si="6"/>
        <v>258.57</v>
      </c>
    </row>
    <row r="281" ht="14.25" hidden="1" spans="1:12">
      <c r="A281" s="9">
        <v>280</v>
      </c>
      <c r="B281" s="9" t="s">
        <v>316</v>
      </c>
      <c r="C281" s="9" t="s">
        <v>317</v>
      </c>
      <c r="D281" s="24" t="s">
        <v>955</v>
      </c>
      <c r="E281" s="24" t="s">
        <v>1508</v>
      </c>
      <c r="F281" s="24" t="s">
        <v>1509</v>
      </c>
      <c r="G281" s="9">
        <v>4.35</v>
      </c>
      <c r="H281" s="9" t="s">
        <v>1392</v>
      </c>
      <c r="I281" s="21">
        <v>258.58</v>
      </c>
      <c r="J281" s="4">
        <f>VLOOKUP(D281,贴息差额!C:D,2,0)</f>
        <v>0.00999999999999091</v>
      </c>
      <c r="L281" s="5">
        <f t="shared" si="6"/>
        <v>258.57</v>
      </c>
    </row>
    <row r="282" ht="14.25" hidden="1" spans="1:12">
      <c r="A282" s="9">
        <v>281</v>
      </c>
      <c r="B282" s="9" t="s">
        <v>316</v>
      </c>
      <c r="C282" s="9" t="s">
        <v>317</v>
      </c>
      <c r="D282" s="24" t="s">
        <v>1591</v>
      </c>
      <c r="E282" s="24" t="s">
        <v>1508</v>
      </c>
      <c r="F282" s="24" t="s">
        <v>1509</v>
      </c>
      <c r="G282" s="9">
        <v>4.35</v>
      </c>
      <c r="H282" s="9" t="s">
        <v>1392</v>
      </c>
      <c r="I282" s="21">
        <v>193.94</v>
      </c>
      <c r="J282" s="4" t="e">
        <f>VLOOKUP(D282,贴息差额!C:D,2,0)</f>
        <v>#N/A</v>
      </c>
      <c r="L282" s="5" t="e">
        <f t="shared" si="6"/>
        <v>#N/A</v>
      </c>
    </row>
    <row r="283" ht="14.25" hidden="1" spans="1:12">
      <c r="A283" s="9">
        <v>282</v>
      </c>
      <c r="B283" s="9" t="s">
        <v>316</v>
      </c>
      <c r="C283" s="9" t="s">
        <v>317</v>
      </c>
      <c r="D283" s="24" t="s">
        <v>959</v>
      </c>
      <c r="E283" s="24" t="s">
        <v>1508</v>
      </c>
      <c r="F283" s="24" t="s">
        <v>1509</v>
      </c>
      <c r="G283" s="9">
        <v>4.35</v>
      </c>
      <c r="H283" s="9" t="s">
        <v>1392</v>
      </c>
      <c r="I283" s="21">
        <v>258.58</v>
      </c>
      <c r="J283" s="4">
        <f>VLOOKUP(D283,贴息差额!C:D,2,0)</f>
        <v>0.00999999999999091</v>
      </c>
      <c r="L283" s="5">
        <f t="shared" si="6"/>
        <v>258.57</v>
      </c>
    </row>
    <row r="284" ht="14.25" hidden="1" spans="1:12">
      <c r="A284" s="9">
        <v>283</v>
      </c>
      <c r="B284" s="9" t="s">
        <v>316</v>
      </c>
      <c r="C284" s="9" t="s">
        <v>317</v>
      </c>
      <c r="D284" s="24" t="s">
        <v>970</v>
      </c>
      <c r="E284" s="24" t="s">
        <v>1508</v>
      </c>
      <c r="F284" s="24" t="s">
        <v>1509</v>
      </c>
      <c r="G284" s="9">
        <v>4.35</v>
      </c>
      <c r="H284" s="9" t="s">
        <v>1392</v>
      </c>
      <c r="I284" s="21">
        <v>258.58</v>
      </c>
      <c r="J284" s="4">
        <f>VLOOKUP(D284,贴息差额!C:D,2,0)</f>
        <v>0.00999999999999091</v>
      </c>
      <c r="L284" s="5">
        <f t="shared" si="6"/>
        <v>258.57</v>
      </c>
    </row>
    <row r="285" ht="14.25" hidden="1" spans="1:12">
      <c r="A285" s="9">
        <v>284</v>
      </c>
      <c r="B285" s="9" t="s">
        <v>316</v>
      </c>
      <c r="C285" s="9" t="s">
        <v>317</v>
      </c>
      <c r="D285" s="24" t="s">
        <v>1026</v>
      </c>
      <c r="E285" s="24" t="s">
        <v>1508</v>
      </c>
      <c r="F285" s="24" t="s">
        <v>1509</v>
      </c>
      <c r="G285" s="9">
        <v>4.35</v>
      </c>
      <c r="H285" s="9" t="s">
        <v>1392</v>
      </c>
      <c r="I285" s="21">
        <v>129.29</v>
      </c>
      <c r="J285" s="4">
        <f>VLOOKUP(D285,贴息差额!C:D,2,0)</f>
        <v>0.0100000000000193</v>
      </c>
      <c r="L285" s="5">
        <f t="shared" si="6"/>
        <v>129.28</v>
      </c>
    </row>
    <row r="286" ht="14.25" hidden="1" spans="1:12">
      <c r="A286" s="9">
        <v>285</v>
      </c>
      <c r="B286" s="9" t="s">
        <v>316</v>
      </c>
      <c r="C286" s="9" t="s">
        <v>317</v>
      </c>
      <c r="D286" s="24" t="s">
        <v>1030</v>
      </c>
      <c r="E286" s="24" t="s">
        <v>1508</v>
      </c>
      <c r="F286" s="24" t="s">
        <v>1509</v>
      </c>
      <c r="G286" s="9">
        <v>4.35</v>
      </c>
      <c r="H286" s="9" t="s">
        <v>1392</v>
      </c>
      <c r="I286" s="21">
        <v>129.29</v>
      </c>
      <c r="J286" s="4">
        <f>VLOOKUP(D286,贴息差额!C:D,2,0)</f>
        <v>0.0100000000000193</v>
      </c>
      <c r="L286" s="5">
        <f t="shared" si="6"/>
        <v>129.28</v>
      </c>
    </row>
    <row r="287" ht="14.25" hidden="1" spans="1:12">
      <c r="A287" s="9">
        <v>286</v>
      </c>
      <c r="B287" s="9" t="s">
        <v>316</v>
      </c>
      <c r="C287" s="9" t="s">
        <v>317</v>
      </c>
      <c r="D287" s="24" t="s">
        <v>1592</v>
      </c>
      <c r="E287" s="24" t="s">
        <v>1508</v>
      </c>
      <c r="F287" s="24" t="s">
        <v>1509</v>
      </c>
      <c r="G287" s="9">
        <v>4.35</v>
      </c>
      <c r="H287" s="9" t="s">
        <v>1392</v>
      </c>
      <c r="I287" s="21">
        <v>193.94</v>
      </c>
      <c r="J287" s="4" t="e">
        <f>VLOOKUP(D287,贴息差额!C:D,2,0)</f>
        <v>#N/A</v>
      </c>
      <c r="L287" s="5" t="e">
        <f t="shared" si="6"/>
        <v>#N/A</v>
      </c>
    </row>
    <row r="288" ht="14.25" hidden="1" spans="1:12">
      <c r="A288" s="9">
        <v>287</v>
      </c>
      <c r="B288" s="9" t="s">
        <v>316</v>
      </c>
      <c r="C288" s="9" t="s">
        <v>317</v>
      </c>
      <c r="D288" s="24" t="s">
        <v>1059</v>
      </c>
      <c r="E288" s="24" t="s">
        <v>1515</v>
      </c>
      <c r="F288" s="24" t="s">
        <v>1509</v>
      </c>
      <c r="G288" s="9">
        <v>4.35</v>
      </c>
      <c r="H288" s="9" t="s">
        <v>1392</v>
      </c>
      <c r="I288" s="21">
        <v>38.43</v>
      </c>
      <c r="J288" s="4">
        <v>0</v>
      </c>
      <c r="L288" s="5">
        <f t="shared" si="6"/>
        <v>38.43</v>
      </c>
    </row>
    <row r="289" ht="14.25" hidden="1" spans="1:12">
      <c r="A289" s="9">
        <v>288</v>
      </c>
      <c r="B289" s="9" t="s">
        <v>316</v>
      </c>
      <c r="C289" s="9" t="s">
        <v>317</v>
      </c>
      <c r="D289" s="24" t="s">
        <v>1593</v>
      </c>
      <c r="E289" s="24" t="s">
        <v>1515</v>
      </c>
      <c r="F289" s="24" t="s">
        <v>1516</v>
      </c>
      <c r="G289" s="9">
        <v>4.35</v>
      </c>
      <c r="H289" s="9" t="s">
        <v>1392</v>
      </c>
      <c r="I289" s="21">
        <v>192.13</v>
      </c>
      <c r="J289" s="4" t="e">
        <f>VLOOKUP(D289,贴息差额!C:D,2,0)</f>
        <v>#N/A</v>
      </c>
      <c r="L289" s="5" t="e">
        <f t="shared" si="6"/>
        <v>#N/A</v>
      </c>
    </row>
    <row r="290" ht="14.25" hidden="1" spans="1:12">
      <c r="A290" s="9">
        <v>289</v>
      </c>
      <c r="B290" s="9" t="s">
        <v>316</v>
      </c>
      <c r="C290" s="9" t="s">
        <v>317</v>
      </c>
      <c r="D290" s="24" t="s">
        <v>958</v>
      </c>
      <c r="E290" s="24" t="s">
        <v>1515</v>
      </c>
      <c r="F290" s="24" t="s">
        <v>1516</v>
      </c>
      <c r="G290" s="9">
        <v>4.35</v>
      </c>
      <c r="H290" s="9" t="s">
        <v>1392</v>
      </c>
      <c r="I290" s="21">
        <v>128.08</v>
      </c>
      <c r="J290" s="4">
        <f>VLOOKUP(D290,贴息差额!C:D,2,0)</f>
        <v>0.00999999999999091</v>
      </c>
      <c r="L290" s="5">
        <f t="shared" si="6"/>
        <v>128.07</v>
      </c>
    </row>
    <row r="291" ht="14.25" hidden="1" spans="1:12">
      <c r="A291" s="9">
        <v>290</v>
      </c>
      <c r="B291" s="9" t="s">
        <v>316</v>
      </c>
      <c r="C291" s="9" t="s">
        <v>317</v>
      </c>
      <c r="D291" s="24" t="s">
        <v>1594</v>
      </c>
      <c r="E291" s="24" t="s">
        <v>1515</v>
      </c>
      <c r="F291" s="24" t="s">
        <v>1516</v>
      </c>
      <c r="G291" s="9">
        <v>4.35</v>
      </c>
      <c r="H291" s="9" t="s">
        <v>1392</v>
      </c>
      <c r="I291" s="21">
        <v>256.17</v>
      </c>
      <c r="J291" s="4" t="e">
        <f>VLOOKUP(D291,贴息差额!C:D,2,0)</f>
        <v>#N/A</v>
      </c>
      <c r="L291" s="5" t="e">
        <f t="shared" si="6"/>
        <v>#N/A</v>
      </c>
    </row>
    <row r="292" ht="14.25" hidden="1" spans="1:12">
      <c r="A292" s="9">
        <v>291</v>
      </c>
      <c r="B292" s="9" t="s">
        <v>316</v>
      </c>
      <c r="C292" s="9" t="s">
        <v>317</v>
      </c>
      <c r="D292" s="24" t="s">
        <v>392</v>
      </c>
      <c r="E292" s="24" t="s">
        <v>1515</v>
      </c>
      <c r="F292" s="24" t="s">
        <v>1516</v>
      </c>
      <c r="G292" s="9">
        <v>4.35</v>
      </c>
      <c r="H292" s="9" t="s">
        <v>1392</v>
      </c>
      <c r="I292" s="21">
        <v>128.08</v>
      </c>
      <c r="J292" s="4">
        <f>VLOOKUP(D292,贴息差额!C:D,2,0)</f>
        <v>0.00999999999999091</v>
      </c>
      <c r="L292" s="5">
        <f t="shared" si="6"/>
        <v>128.07</v>
      </c>
    </row>
    <row r="293" ht="14.25" hidden="1" spans="1:12">
      <c r="A293" s="9">
        <v>292</v>
      </c>
      <c r="B293" s="9" t="s">
        <v>316</v>
      </c>
      <c r="C293" s="9" t="s">
        <v>317</v>
      </c>
      <c r="D293" s="24" t="s">
        <v>1595</v>
      </c>
      <c r="E293" s="24" t="s">
        <v>1515</v>
      </c>
      <c r="F293" s="24" t="s">
        <v>1516</v>
      </c>
      <c r="G293" s="9">
        <v>4.35</v>
      </c>
      <c r="H293" s="9" t="s">
        <v>1392</v>
      </c>
      <c r="I293" s="21">
        <v>192.13</v>
      </c>
      <c r="J293" s="4" t="e">
        <f>VLOOKUP(D293,贴息差额!C:D,2,0)</f>
        <v>#N/A</v>
      </c>
      <c r="L293" s="5" t="e">
        <f t="shared" si="6"/>
        <v>#N/A</v>
      </c>
    </row>
    <row r="294" ht="14.25" hidden="1" spans="1:12">
      <c r="A294" s="9">
        <v>293</v>
      </c>
      <c r="B294" s="9" t="s">
        <v>316</v>
      </c>
      <c r="C294" s="9" t="s">
        <v>317</v>
      </c>
      <c r="D294" s="24" t="s">
        <v>1596</v>
      </c>
      <c r="E294" s="24" t="s">
        <v>1522</v>
      </c>
      <c r="F294" s="24" t="s">
        <v>1523</v>
      </c>
      <c r="G294" s="9">
        <v>4.35</v>
      </c>
      <c r="H294" s="9" t="s">
        <v>1392</v>
      </c>
      <c r="I294" s="21">
        <v>126.88</v>
      </c>
      <c r="J294" s="4" t="e">
        <f>VLOOKUP(D294,贴息差额!C:D,2,0)</f>
        <v>#N/A</v>
      </c>
      <c r="L294" s="5" t="e">
        <f t="shared" si="6"/>
        <v>#N/A</v>
      </c>
    </row>
    <row r="295" ht="14.25" hidden="1" spans="1:12">
      <c r="A295" s="9">
        <v>294</v>
      </c>
      <c r="B295" s="9" t="s">
        <v>316</v>
      </c>
      <c r="C295" s="9" t="s">
        <v>317</v>
      </c>
      <c r="D295" s="24" t="s">
        <v>1597</v>
      </c>
      <c r="E295" s="24" t="s">
        <v>1522</v>
      </c>
      <c r="F295" s="24" t="s">
        <v>1523</v>
      </c>
      <c r="G295" s="9">
        <v>4.35</v>
      </c>
      <c r="H295" s="9" t="s">
        <v>1392</v>
      </c>
      <c r="I295" s="21">
        <v>152.25</v>
      </c>
      <c r="J295" s="4" t="e">
        <f>VLOOKUP(D295,贴息差额!C:D,2,0)</f>
        <v>#N/A</v>
      </c>
      <c r="L295" s="5" t="e">
        <f t="shared" si="6"/>
        <v>#N/A</v>
      </c>
    </row>
    <row r="296" ht="14.25" hidden="1" spans="1:12">
      <c r="A296" s="9">
        <v>295</v>
      </c>
      <c r="B296" s="9" t="s">
        <v>316</v>
      </c>
      <c r="C296" s="9" t="s">
        <v>317</v>
      </c>
      <c r="D296" s="24" t="s">
        <v>954</v>
      </c>
      <c r="E296" s="24" t="s">
        <v>1522</v>
      </c>
      <c r="F296" s="24" t="s">
        <v>1523</v>
      </c>
      <c r="G296" s="9">
        <v>4.35</v>
      </c>
      <c r="H296" s="9" t="s">
        <v>1392</v>
      </c>
      <c r="I296" s="21">
        <v>190.31</v>
      </c>
      <c r="J296" s="4">
        <f>VLOOKUP(D296,贴息差额!C:D,2,0)</f>
        <v>0.00999999999999091</v>
      </c>
      <c r="L296" s="5">
        <f t="shared" si="6"/>
        <v>190.3</v>
      </c>
    </row>
    <row r="297" ht="14.25" hidden="1" spans="1:12">
      <c r="A297" s="9">
        <v>296</v>
      </c>
      <c r="B297" s="9" t="s">
        <v>316</v>
      </c>
      <c r="C297" s="9" t="s">
        <v>317</v>
      </c>
      <c r="D297" s="24" t="s">
        <v>1598</v>
      </c>
      <c r="E297" s="24" t="s">
        <v>1522</v>
      </c>
      <c r="F297" s="24" t="s">
        <v>1523</v>
      </c>
      <c r="G297" s="9">
        <v>4.35</v>
      </c>
      <c r="H297" s="9" t="s">
        <v>1392</v>
      </c>
      <c r="I297" s="21">
        <v>152.25</v>
      </c>
      <c r="J297" s="4" t="e">
        <f>VLOOKUP(D297,贴息差额!C:D,2,0)</f>
        <v>#N/A</v>
      </c>
      <c r="L297" s="5" t="e">
        <f t="shared" si="6"/>
        <v>#N/A</v>
      </c>
    </row>
    <row r="298" ht="14.25" hidden="1" spans="1:12">
      <c r="A298" s="9">
        <v>297</v>
      </c>
      <c r="B298" s="9" t="s">
        <v>316</v>
      </c>
      <c r="C298" s="9" t="s">
        <v>317</v>
      </c>
      <c r="D298" s="24" t="s">
        <v>953</v>
      </c>
      <c r="E298" s="24" t="s">
        <v>1522</v>
      </c>
      <c r="F298" s="24" t="s">
        <v>1523</v>
      </c>
      <c r="G298" s="9">
        <v>4.35</v>
      </c>
      <c r="H298" s="9" t="s">
        <v>1392</v>
      </c>
      <c r="I298" s="21">
        <v>190.31</v>
      </c>
      <c r="J298" s="4">
        <f>VLOOKUP(D298,贴息差额!C:D,2,0)</f>
        <v>0.00999999999999091</v>
      </c>
      <c r="L298" s="5">
        <f t="shared" si="6"/>
        <v>190.3</v>
      </c>
    </row>
    <row r="299" ht="14.25" hidden="1" spans="1:12">
      <c r="A299" s="9">
        <v>298</v>
      </c>
      <c r="B299" s="9" t="s">
        <v>316</v>
      </c>
      <c r="C299" s="9" t="s">
        <v>317</v>
      </c>
      <c r="D299" s="24" t="s">
        <v>1599</v>
      </c>
      <c r="E299" s="24" t="s">
        <v>1530</v>
      </c>
      <c r="F299" s="24" t="s">
        <v>1531</v>
      </c>
      <c r="G299" s="9">
        <v>4.35</v>
      </c>
      <c r="H299" s="9" t="s">
        <v>1392</v>
      </c>
      <c r="I299" s="21">
        <v>147.9</v>
      </c>
      <c r="J299" s="4" t="e">
        <f>VLOOKUP(D299,贴息差额!C:D,2,0)</f>
        <v>#N/A</v>
      </c>
      <c r="L299" s="5" t="e">
        <f t="shared" ref="L299:L362" si="7">I299-J299</f>
        <v>#N/A</v>
      </c>
    </row>
    <row r="300" ht="14.25" hidden="1" spans="1:12">
      <c r="A300" s="9">
        <v>299</v>
      </c>
      <c r="B300" s="9" t="s">
        <v>316</v>
      </c>
      <c r="C300" s="9" t="s">
        <v>317</v>
      </c>
      <c r="D300" s="24" t="s">
        <v>1600</v>
      </c>
      <c r="E300" s="24" t="s">
        <v>1530</v>
      </c>
      <c r="F300" s="24" t="s">
        <v>1531</v>
      </c>
      <c r="G300" s="9">
        <v>4.35</v>
      </c>
      <c r="H300" s="9" t="s">
        <v>1392</v>
      </c>
      <c r="I300" s="21">
        <v>184.88</v>
      </c>
      <c r="J300" s="4" t="e">
        <f>VLOOKUP(D300,贴息差额!C:D,2,0)</f>
        <v>#N/A</v>
      </c>
      <c r="L300" s="5" t="e">
        <f t="shared" si="7"/>
        <v>#N/A</v>
      </c>
    </row>
    <row r="301" ht="14.25" hidden="1" spans="1:12">
      <c r="A301" s="9">
        <v>300</v>
      </c>
      <c r="B301" s="9" t="s">
        <v>316</v>
      </c>
      <c r="C301" s="9" t="s">
        <v>317</v>
      </c>
      <c r="D301" s="24" t="s">
        <v>1601</v>
      </c>
      <c r="E301" s="24" t="s">
        <v>1530</v>
      </c>
      <c r="F301" s="24" t="s">
        <v>1531</v>
      </c>
      <c r="G301" s="9">
        <v>4.35</v>
      </c>
      <c r="H301" s="9" t="s">
        <v>1392</v>
      </c>
      <c r="I301" s="21">
        <v>184.88</v>
      </c>
      <c r="J301" s="4" t="e">
        <f>VLOOKUP(D301,贴息差额!C:D,2,0)</f>
        <v>#N/A</v>
      </c>
      <c r="L301" s="5" t="e">
        <f t="shared" si="7"/>
        <v>#N/A</v>
      </c>
    </row>
    <row r="302" ht="14.25" hidden="1" spans="1:12">
      <c r="A302" s="9">
        <v>301</v>
      </c>
      <c r="B302" s="9" t="s">
        <v>316</v>
      </c>
      <c r="C302" s="9" t="s">
        <v>317</v>
      </c>
      <c r="D302" s="24" t="s">
        <v>1018</v>
      </c>
      <c r="E302" s="24" t="s">
        <v>1536</v>
      </c>
      <c r="F302" s="24" t="s">
        <v>1537</v>
      </c>
      <c r="G302" s="9">
        <v>4.35</v>
      </c>
      <c r="H302" s="9" t="s">
        <v>1392</v>
      </c>
      <c r="I302" s="21">
        <v>122.04</v>
      </c>
      <c r="J302" s="4">
        <f>VLOOKUP(D302,贴息差额!C:D,2,0)</f>
        <v>0.00999999999999091</v>
      </c>
      <c r="L302" s="5">
        <f t="shared" si="7"/>
        <v>122.03</v>
      </c>
    </row>
    <row r="303" ht="14.25" hidden="1" spans="1:12">
      <c r="A303" s="9">
        <v>302</v>
      </c>
      <c r="B303" s="9" t="s">
        <v>316</v>
      </c>
      <c r="C303" s="9" t="s">
        <v>317</v>
      </c>
      <c r="D303" s="24" t="s">
        <v>952</v>
      </c>
      <c r="E303" s="24" t="s">
        <v>1536</v>
      </c>
      <c r="F303" s="24" t="s">
        <v>1537</v>
      </c>
      <c r="G303" s="9">
        <v>4.35</v>
      </c>
      <c r="H303" s="9" t="s">
        <v>1392</v>
      </c>
      <c r="I303" s="21">
        <v>183.06</v>
      </c>
      <c r="J303" s="4">
        <f>VLOOKUP(D303,贴息差额!C:D,2,0)</f>
        <v>0.00999999999999091</v>
      </c>
      <c r="L303" s="5">
        <f t="shared" si="7"/>
        <v>183.05</v>
      </c>
    </row>
    <row r="304" ht="14.25" hidden="1" spans="1:12">
      <c r="A304" s="9">
        <v>303</v>
      </c>
      <c r="B304" s="9" t="s">
        <v>316</v>
      </c>
      <c r="C304" s="9" t="s">
        <v>317</v>
      </c>
      <c r="D304" s="24" t="s">
        <v>1602</v>
      </c>
      <c r="E304" s="24" t="s">
        <v>1536</v>
      </c>
      <c r="F304" s="24" t="s">
        <v>1537</v>
      </c>
      <c r="G304" s="9">
        <v>4.35</v>
      </c>
      <c r="H304" s="9" t="s">
        <v>1392</v>
      </c>
      <c r="I304" s="21">
        <v>146.45</v>
      </c>
      <c r="J304" s="4" t="e">
        <f>VLOOKUP(D304,贴息差额!C:D,2,0)</f>
        <v>#N/A</v>
      </c>
      <c r="L304" s="5" t="e">
        <f t="shared" si="7"/>
        <v>#N/A</v>
      </c>
    </row>
    <row r="305" ht="14.25" hidden="1" spans="1:12">
      <c r="A305" s="9">
        <v>304</v>
      </c>
      <c r="B305" s="9" t="s">
        <v>316</v>
      </c>
      <c r="C305" s="9" t="s">
        <v>317</v>
      </c>
      <c r="D305" s="24" t="s">
        <v>1603</v>
      </c>
      <c r="E305" s="24" t="s">
        <v>1538</v>
      </c>
      <c r="F305" s="24" t="s">
        <v>1539</v>
      </c>
      <c r="G305" s="9">
        <v>4.35</v>
      </c>
      <c r="H305" s="9" t="s">
        <v>1392</v>
      </c>
      <c r="I305" s="21">
        <v>145</v>
      </c>
      <c r="J305" s="4" t="e">
        <f>VLOOKUP(D305,贴息差额!C:D,2,0)</f>
        <v>#N/A</v>
      </c>
      <c r="L305" s="5" t="e">
        <f t="shared" si="7"/>
        <v>#N/A</v>
      </c>
    </row>
    <row r="306" ht="14.25" hidden="1" spans="1:12">
      <c r="A306" s="9">
        <v>305</v>
      </c>
      <c r="B306" s="9" t="s">
        <v>316</v>
      </c>
      <c r="C306" s="9" t="s">
        <v>317</v>
      </c>
      <c r="D306" s="24" t="s">
        <v>1604</v>
      </c>
      <c r="E306" s="24" t="s">
        <v>1541</v>
      </c>
      <c r="F306" s="24" t="s">
        <v>1542</v>
      </c>
      <c r="G306" s="9">
        <v>4.35</v>
      </c>
      <c r="H306" s="9" t="s">
        <v>1392</v>
      </c>
      <c r="I306" s="21">
        <v>119.63</v>
      </c>
      <c r="J306" s="4" t="e">
        <f>VLOOKUP(D306,贴息差额!C:D,2,0)</f>
        <v>#N/A</v>
      </c>
      <c r="L306" s="5" t="e">
        <f t="shared" si="7"/>
        <v>#N/A</v>
      </c>
    </row>
    <row r="307" ht="14.25" hidden="1" spans="1:12">
      <c r="A307" s="9">
        <v>306</v>
      </c>
      <c r="B307" s="9" t="s">
        <v>316</v>
      </c>
      <c r="C307" s="9" t="s">
        <v>317</v>
      </c>
      <c r="D307" s="24" t="s">
        <v>382</v>
      </c>
      <c r="E307" s="24" t="s">
        <v>1545</v>
      </c>
      <c r="F307" s="24" t="s">
        <v>1546</v>
      </c>
      <c r="G307" s="9">
        <v>4.35</v>
      </c>
      <c r="H307" s="9" t="s">
        <v>1392</v>
      </c>
      <c r="I307" s="21">
        <v>177.63</v>
      </c>
      <c r="J307" s="4" t="e">
        <f>VLOOKUP(D307,贴息差额!C:D,2,0)</f>
        <v>#N/A</v>
      </c>
      <c r="L307" s="5" t="e">
        <f t="shared" si="7"/>
        <v>#N/A</v>
      </c>
    </row>
    <row r="308" ht="14.25" hidden="1" spans="1:12">
      <c r="A308" s="9">
        <v>307</v>
      </c>
      <c r="B308" s="9" t="s">
        <v>316</v>
      </c>
      <c r="C308" s="9" t="s">
        <v>317</v>
      </c>
      <c r="D308" s="24" t="s">
        <v>351</v>
      </c>
      <c r="E308" s="24" t="s">
        <v>1515</v>
      </c>
      <c r="F308" s="24" t="s">
        <v>1516</v>
      </c>
      <c r="G308" s="9">
        <v>4.35</v>
      </c>
      <c r="H308" s="9" t="s">
        <v>1392</v>
      </c>
      <c r="I308" s="21">
        <v>256.17</v>
      </c>
      <c r="J308" s="4" t="e">
        <f>VLOOKUP(D308,贴息差额!C:D,2,0)</f>
        <v>#N/A</v>
      </c>
      <c r="L308" s="5" t="e">
        <f t="shared" si="7"/>
        <v>#N/A</v>
      </c>
    </row>
    <row r="309" ht="14.25" hidden="1" spans="1:12">
      <c r="A309" s="9">
        <v>308</v>
      </c>
      <c r="B309" s="9" t="s">
        <v>316</v>
      </c>
      <c r="C309" s="9" t="s">
        <v>317</v>
      </c>
      <c r="D309" s="24" t="s">
        <v>1015</v>
      </c>
      <c r="E309" s="24" t="s">
        <v>1409</v>
      </c>
      <c r="F309" s="24" t="s">
        <v>1471</v>
      </c>
      <c r="G309" s="9">
        <v>4.35</v>
      </c>
      <c r="H309" s="9" t="s">
        <v>1392</v>
      </c>
      <c r="I309" s="21">
        <v>135.33</v>
      </c>
      <c r="J309" s="4">
        <f>VLOOKUP(D309,贴息差额!C:D,2,0)</f>
        <v>0.00999999999999091</v>
      </c>
      <c r="L309" s="5">
        <f t="shared" si="7"/>
        <v>135.32</v>
      </c>
    </row>
    <row r="310" customFormat="1" ht="14.25" hidden="1" spans="1:12">
      <c r="A310" s="9">
        <v>309</v>
      </c>
      <c r="B310" s="9" t="s">
        <v>316</v>
      </c>
      <c r="C310" s="9" t="s">
        <v>317</v>
      </c>
      <c r="D310" s="9" t="s">
        <v>360</v>
      </c>
      <c r="E310" s="24" t="s">
        <v>1605</v>
      </c>
      <c r="F310" s="24" t="s">
        <v>1606</v>
      </c>
      <c r="G310" s="24">
        <v>4.35</v>
      </c>
      <c r="H310" s="9" t="s">
        <v>1392</v>
      </c>
      <c r="I310" s="21">
        <v>1103.71</v>
      </c>
      <c r="J310" s="4">
        <f>VLOOKUP(D310,贴息差额!C:D,2,0)</f>
        <v>258.6</v>
      </c>
      <c r="L310" s="5">
        <f t="shared" si="7"/>
        <v>845.11</v>
      </c>
    </row>
    <row r="311" customFormat="1" ht="14.25" hidden="1" spans="1:12">
      <c r="A311" s="9">
        <v>310</v>
      </c>
      <c r="B311" s="9" t="s">
        <v>316</v>
      </c>
      <c r="C311" s="9" t="s">
        <v>317</v>
      </c>
      <c r="D311" s="9" t="s">
        <v>1040</v>
      </c>
      <c r="E311" s="24" t="s">
        <v>1607</v>
      </c>
      <c r="F311" s="24" t="s">
        <v>1608</v>
      </c>
      <c r="G311" s="24">
        <v>4.35</v>
      </c>
      <c r="H311" s="9" t="s">
        <v>1392</v>
      </c>
      <c r="I311" s="21">
        <v>279.03</v>
      </c>
      <c r="J311" s="4">
        <f>VLOOKUP(D311,贴息差额!C:D,2,0)</f>
        <v>0.0100000000000477</v>
      </c>
      <c r="L311" s="5">
        <f t="shared" si="7"/>
        <v>279.02</v>
      </c>
    </row>
    <row r="312" customFormat="1" ht="14.25" hidden="1" spans="1:12">
      <c r="A312" s="9">
        <v>311</v>
      </c>
      <c r="B312" s="9" t="s">
        <v>316</v>
      </c>
      <c r="C312" s="9" t="s">
        <v>317</v>
      </c>
      <c r="D312" s="9" t="s">
        <v>1061</v>
      </c>
      <c r="E312" s="24" t="s">
        <v>1609</v>
      </c>
      <c r="F312" s="24" t="s">
        <v>1608</v>
      </c>
      <c r="G312" s="24">
        <v>4.35</v>
      </c>
      <c r="H312" s="9" t="s">
        <v>1392</v>
      </c>
      <c r="I312" s="21">
        <v>347.64</v>
      </c>
      <c r="J312" s="4">
        <v>357.43</v>
      </c>
      <c r="L312" s="5">
        <f t="shared" si="7"/>
        <v>-9.79000000000002</v>
      </c>
    </row>
    <row r="313" customFormat="1" ht="14.25" hidden="1" spans="1:12">
      <c r="A313" s="9">
        <v>312</v>
      </c>
      <c r="B313" s="9" t="s">
        <v>316</v>
      </c>
      <c r="C313" s="9" t="s">
        <v>317</v>
      </c>
      <c r="D313" s="9" t="s">
        <v>1610</v>
      </c>
      <c r="E313" s="24" t="s">
        <v>1611</v>
      </c>
      <c r="F313" s="24" t="s">
        <v>1612</v>
      </c>
      <c r="G313" s="24">
        <v>4.35</v>
      </c>
      <c r="H313" s="9" t="s">
        <v>1392</v>
      </c>
      <c r="I313" s="21">
        <v>133.98</v>
      </c>
      <c r="J313" s="4" t="e">
        <f>VLOOKUP(D313,贴息差额!C:D,2,0)</f>
        <v>#N/A</v>
      </c>
      <c r="L313" s="5" t="e">
        <f t="shared" si="7"/>
        <v>#N/A</v>
      </c>
    </row>
    <row r="314" customFormat="1" ht="14.25" hidden="1" spans="1:12">
      <c r="A314" s="9">
        <v>313</v>
      </c>
      <c r="B314" s="9" t="s">
        <v>316</v>
      </c>
      <c r="C314" s="9" t="s">
        <v>317</v>
      </c>
      <c r="D314" s="9" t="s">
        <v>1613</v>
      </c>
      <c r="E314" s="24" t="s">
        <v>1611</v>
      </c>
      <c r="F314" s="24" t="s">
        <v>1612</v>
      </c>
      <c r="G314" s="24">
        <v>4.35</v>
      </c>
      <c r="H314" s="9" t="s">
        <v>1392</v>
      </c>
      <c r="I314" s="21">
        <v>133.98</v>
      </c>
      <c r="J314" s="4" t="e">
        <f>VLOOKUP(D314,贴息差额!C:D,2,0)</f>
        <v>#N/A</v>
      </c>
      <c r="L314" s="5" t="e">
        <f t="shared" si="7"/>
        <v>#N/A</v>
      </c>
    </row>
    <row r="315" customFormat="1" ht="14.25" hidden="1" spans="1:12">
      <c r="A315" s="9">
        <v>314</v>
      </c>
      <c r="B315" s="9" t="s">
        <v>316</v>
      </c>
      <c r="C315" s="9" t="s">
        <v>317</v>
      </c>
      <c r="D315" s="9" t="s">
        <v>1614</v>
      </c>
      <c r="E315" s="24" t="s">
        <v>1611</v>
      </c>
      <c r="F315" s="24" t="s">
        <v>1612</v>
      </c>
      <c r="G315" s="24">
        <v>4.35</v>
      </c>
      <c r="H315" s="9" t="s">
        <v>1392</v>
      </c>
      <c r="I315" s="21">
        <v>133.98</v>
      </c>
      <c r="J315" s="4" t="e">
        <f>VLOOKUP(D315,贴息差额!C:D,2,0)</f>
        <v>#N/A</v>
      </c>
      <c r="L315" s="5" t="e">
        <f t="shared" si="7"/>
        <v>#N/A</v>
      </c>
    </row>
    <row r="316" customFormat="1" ht="14.25" hidden="1" spans="1:12">
      <c r="A316" s="9">
        <v>315</v>
      </c>
      <c r="B316" s="9" t="s">
        <v>316</v>
      </c>
      <c r="C316" s="9" t="s">
        <v>317</v>
      </c>
      <c r="D316" s="9" t="s">
        <v>1615</v>
      </c>
      <c r="E316" s="24" t="s">
        <v>1611</v>
      </c>
      <c r="F316" s="24" t="s">
        <v>1612</v>
      </c>
      <c r="G316" s="24">
        <v>4.35</v>
      </c>
      <c r="H316" s="9" t="s">
        <v>1392</v>
      </c>
      <c r="I316" s="21">
        <v>133.98</v>
      </c>
      <c r="J316" s="4" t="e">
        <f>VLOOKUP(D316,贴息差额!C:D,2,0)</f>
        <v>#N/A</v>
      </c>
      <c r="L316" s="5" t="e">
        <f t="shared" si="7"/>
        <v>#N/A</v>
      </c>
    </row>
    <row r="317" customFormat="1" ht="14.25" hidden="1" spans="1:12">
      <c r="A317" s="9">
        <v>316</v>
      </c>
      <c r="B317" s="9" t="s">
        <v>316</v>
      </c>
      <c r="C317" s="9" t="s">
        <v>317</v>
      </c>
      <c r="D317" s="9" t="s">
        <v>1616</v>
      </c>
      <c r="E317" s="24" t="s">
        <v>1611</v>
      </c>
      <c r="F317" s="24" t="s">
        <v>1617</v>
      </c>
      <c r="G317" s="24">
        <v>4.35</v>
      </c>
      <c r="H317" s="9" t="s">
        <v>1392</v>
      </c>
      <c r="I317" s="21">
        <v>133.98</v>
      </c>
      <c r="J317" s="4" t="e">
        <f>VLOOKUP(D317,贴息差额!C:D,2,0)</f>
        <v>#N/A</v>
      </c>
      <c r="L317" s="5" t="e">
        <f t="shared" si="7"/>
        <v>#N/A</v>
      </c>
    </row>
    <row r="318" customFormat="1" ht="14.25" hidden="1" spans="1:12">
      <c r="A318" s="9">
        <v>317</v>
      </c>
      <c r="B318" s="9" t="s">
        <v>316</v>
      </c>
      <c r="C318" s="9" t="s">
        <v>317</v>
      </c>
      <c r="D318" s="9" t="s">
        <v>1618</v>
      </c>
      <c r="E318" s="24" t="s">
        <v>1611</v>
      </c>
      <c r="F318" s="24" t="s">
        <v>1617</v>
      </c>
      <c r="G318" s="24">
        <v>4.35</v>
      </c>
      <c r="H318" s="9" t="s">
        <v>1392</v>
      </c>
      <c r="I318" s="21">
        <v>133.98</v>
      </c>
      <c r="J318" s="4" t="e">
        <f>VLOOKUP(D318,贴息差额!C:D,2,0)</f>
        <v>#N/A</v>
      </c>
      <c r="L318" s="5" t="e">
        <f t="shared" si="7"/>
        <v>#N/A</v>
      </c>
    </row>
    <row r="319" customFormat="1" ht="14.25" hidden="1" spans="1:12">
      <c r="A319" s="9">
        <v>318</v>
      </c>
      <c r="B319" s="9" t="s">
        <v>316</v>
      </c>
      <c r="C319" s="9" t="s">
        <v>317</v>
      </c>
      <c r="D319" s="9" t="s">
        <v>1619</v>
      </c>
      <c r="E319" s="24" t="s">
        <v>1611</v>
      </c>
      <c r="F319" s="24" t="s">
        <v>1617</v>
      </c>
      <c r="G319" s="24">
        <v>4.35</v>
      </c>
      <c r="H319" s="9" t="s">
        <v>1392</v>
      </c>
      <c r="I319" s="21">
        <v>133.98</v>
      </c>
      <c r="J319" s="4" t="e">
        <f>VLOOKUP(D319,贴息差额!C:D,2,0)</f>
        <v>#N/A</v>
      </c>
      <c r="L319" s="5" t="e">
        <f t="shared" si="7"/>
        <v>#N/A</v>
      </c>
    </row>
    <row r="320" customFormat="1" ht="14.25" hidden="1" spans="1:12">
      <c r="A320" s="9">
        <v>319</v>
      </c>
      <c r="B320" s="9" t="s">
        <v>316</v>
      </c>
      <c r="C320" s="9" t="s">
        <v>317</v>
      </c>
      <c r="D320" s="9" t="s">
        <v>1620</v>
      </c>
      <c r="E320" s="24" t="s">
        <v>1611</v>
      </c>
      <c r="F320" s="24" t="s">
        <v>1612</v>
      </c>
      <c r="G320" s="24">
        <v>4.35</v>
      </c>
      <c r="H320" s="9" t="s">
        <v>1392</v>
      </c>
      <c r="I320" s="21">
        <v>133.98</v>
      </c>
      <c r="J320" s="4" t="e">
        <f>VLOOKUP(D320,贴息差额!C:D,2,0)</f>
        <v>#N/A</v>
      </c>
      <c r="L320" s="5" t="e">
        <f t="shared" si="7"/>
        <v>#N/A</v>
      </c>
    </row>
    <row r="321" customFormat="1" ht="14.25" hidden="1" spans="1:12">
      <c r="A321" s="9">
        <v>320</v>
      </c>
      <c r="B321" s="9" t="s">
        <v>316</v>
      </c>
      <c r="C321" s="9" t="s">
        <v>317</v>
      </c>
      <c r="D321" s="9" t="s">
        <v>1621</v>
      </c>
      <c r="E321" s="24" t="s">
        <v>1611</v>
      </c>
      <c r="F321" s="24" t="s">
        <v>1617</v>
      </c>
      <c r="G321" s="24">
        <v>4.35</v>
      </c>
      <c r="H321" s="9" t="s">
        <v>1392</v>
      </c>
      <c r="I321" s="21">
        <v>133.98</v>
      </c>
      <c r="J321" s="4" t="e">
        <f>VLOOKUP(D321,贴息差额!C:D,2,0)</f>
        <v>#N/A</v>
      </c>
      <c r="L321" s="5" t="e">
        <f t="shared" si="7"/>
        <v>#N/A</v>
      </c>
    </row>
    <row r="322" customFormat="1" ht="14.25" hidden="1" spans="1:12">
      <c r="A322" s="9">
        <v>321</v>
      </c>
      <c r="B322" s="9" t="s">
        <v>316</v>
      </c>
      <c r="C322" s="9" t="s">
        <v>317</v>
      </c>
      <c r="D322" s="9" t="s">
        <v>1622</v>
      </c>
      <c r="E322" s="24" t="s">
        <v>1611</v>
      </c>
      <c r="F322" s="24" t="s">
        <v>1617</v>
      </c>
      <c r="G322" s="24">
        <v>4.35</v>
      </c>
      <c r="H322" s="9" t="s">
        <v>1392</v>
      </c>
      <c r="I322" s="21">
        <v>133.98</v>
      </c>
      <c r="J322" s="4" t="e">
        <f>VLOOKUP(D322,贴息差额!C:D,2,0)</f>
        <v>#N/A</v>
      </c>
      <c r="L322" s="5" t="e">
        <f t="shared" si="7"/>
        <v>#N/A</v>
      </c>
    </row>
    <row r="323" customFormat="1" ht="14.25" hidden="1" spans="1:12">
      <c r="A323" s="9">
        <v>322</v>
      </c>
      <c r="B323" s="9" t="s">
        <v>316</v>
      </c>
      <c r="C323" s="9" t="s">
        <v>317</v>
      </c>
      <c r="D323" s="9" t="s">
        <v>1623</v>
      </c>
      <c r="E323" s="24" t="s">
        <v>1611</v>
      </c>
      <c r="F323" s="24" t="s">
        <v>1617</v>
      </c>
      <c r="G323" s="24">
        <v>4.35</v>
      </c>
      <c r="H323" s="9" t="s">
        <v>1392</v>
      </c>
      <c r="I323" s="21">
        <v>133.98</v>
      </c>
      <c r="J323" s="4" t="e">
        <f>VLOOKUP(D323,贴息差额!C:D,2,0)</f>
        <v>#N/A</v>
      </c>
      <c r="L323" s="5" t="e">
        <f t="shared" si="7"/>
        <v>#N/A</v>
      </c>
    </row>
    <row r="324" customFormat="1" ht="14.25" hidden="1" spans="1:12">
      <c r="A324" s="9">
        <v>323</v>
      </c>
      <c r="B324" s="9" t="s">
        <v>316</v>
      </c>
      <c r="C324" s="9" t="s">
        <v>317</v>
      </c>
      <c r="D324" s="9" t="s">
        <v>1624</v>
      </c>
      <c r="E324" s="24" t="s">
        <v>1611</v>
      </c>
      <c r="F324" s="24" t="s">
        <v>1617</v>
      </c>
      <c r="G324" s="24">
        <v>4.35</v>
      </c>
      <c r="H324" s="9" t="s">
        <v>1392</v>
      </c>
      <c r="I324" s="21">
        <v>133.98</v>
      </c>
      <c r="J324" s="4" t="e">
        <f>VLOOKUP(D324,贴息差额!C:D,2,0)</f>
        <v>#N/A</v>
      </c>
      <c r="L324" s="5" t="e">
        <f t="shared" si="7"/>
        <v>#N/A</v>
      </c>
    </row>
    <row r="325" customFormat="1" ht="14.25" hidden="1" spans="1:12">
      <c r="A325" s="9">
        <v>324</v>
      </c>
      <c r="B325" s="9" t="s">
        <v>316</v>
      </c>
      <c r="C325" s="9" t="s">
        <v>317</v>
      </c>
      <c r="D325" s="9" t="s">
        <v>1625</v>
      </c>
      <c r="E325" s="24" t="s">
        <v>1611</v>
      </c>
      <c r="F325" s="24" t="s">
        <v>1617</v>
      </c>
      <c r="G325" s="24">
        <v>4.35</v>
      </c>
      <c r="H325" s="9" t="s">
        <v>1392</v>
      </c>
      <c r="I325" s="21">
        <v>133.98</v>
      </c>
      <c r="J325" s="4" t="e">
        <f>VLOOKUP(D325,贴息差额!C:D,2,0)</f>
        <v>#N/A</v>
      </c>
      <c r="L325" s="5" t="e">
        <f t="shared" si="7"/>
        <v>#N/A</v>
      </c>
    </row>
    <row r="326" customFormat="1" ht="14.25" hidden="1" spans="1:12">
      <c r="A326" s="9">
        <v>325</v>
      </c>
      <c r="B326" s="9" t="s">
        <v>316</v>
      </c>
      <c r="C326" s="9" t="s">
        <v>317</v>
      </c>
      <c r="D326" s="9" t="s">
        <v>1626</v>
      </c>
      <c r="E326" s="24" t="s">
        <v>1611</v>
      </c>
      <c r="F326" s="24" t="s">
        <v>1612</v>
      </c>
      <c r="G326" s="24">
        <v>4.35</v>
      </c>
      <c r="H326" s="9" t="s">
        <v>1392</v>
      </c>
      <c r="I326" s="21">
        <v>133.98</v>
      </c>
      <c r="J326" s="4" t="e">
        <f>VLOOKUP(D326,贴息差额!C:D,2,0)</f>
        <v>#N/A</v>
      </c>
      <c r="L326" s="5" t="e">
        <f t="shared" si="7"/>
        <v>#N/A</v>
      </c>
    </row>
    <row r="327" customFormat="1" ht="14.25" hidden="1" spans="1:12">
      <c r="A327" s="9">
        <v>326</v>
      </c>
      <c r="B327" s="9" t="s">
        <v>316</v>
      </c>
      <c r="C327" s="9" t="s">
        <v>317</v>
      </c>
      <c r="D327" s="9" t="s">
        <v>1627</v>
      </c>
      <c r="E327" s="24" t="s">
        <v>1611</v>
      </c>
      <c r="F327" s="24" t="s">
        <v>1612</v>
      </c>
      <c r="G327" s="24">
        <v>4.35</v>
      </c>
      <c r="H327" s="9" t="s">
        <v>1392</v>
      </c>
      <c r="I327" s="21">
        <v>133.98</v>
      </c>
      <c r="J327" s="4" t="e">
        <f>VLOOKUP(D327,贴息差额!C:D,2,0)</f>
        <v>#N/A</v>
      </c>
      <c r="L327" s="5" t="e">
        <f t="shared" si="7"/>
        <v>#N/A</v>
      </c>
    </row>
    <row r="328" customFormat="1" ht="14.25" hidden="1" spans="1:12">
      <c r="A328" s="9">
        <v>327</v>
      </c>
      <c r="B328" s="9" t="s">
        <v>316</v>
      </c>
      <c r="C328" s="9" t="s">
        <v>317</v>
      </c>
      <c r="D328" s="9" t="s">
        <v>1628</v>
      </c>
      <c r="E328" s="24" t="s">
        <v>1611</v>
      </c>
      <c r="F328" s="24" t="s">
        <v>1629</v>
      </c>
      <c r="G328" s="24">
        <v>4.35</v>
      </c>
      <c r="H328" s="9" t="s">
        <v>1392</v>
      </c>
      <c r="I328" s="21">
        <v>133.98</v>
      </c>
      <c r="J328" s="4" t="e">
        <f>VLOOKUP(D328,贴息差额!C:D,2,0)</f>
        <v>#N/A</v>
      </c>
      <c r="L328" s="5" t="e">
        <f t="shared" si="7"/>
        <v>#N/A</v>
      </c>
    </row>
    <row r="329" customFormat="1" ht="14.25" hidden="1" spans="1:12">
      <c r="A329" s="9">
        <v>328</v>
      </c>
      <c r="B329" s="9" t="s">
        <v>316</v>
      </c>
      <c r="C329" s="9" t="s">
        <v>317</v>
      </c>
      <c r="D329" s="9" t="s">
        <v>1630</v>
      </c>
      <c r="E329" s="24" t="s">
        <v>1611</v>
      </c>
      <c r="F329" s="24" t="s">
        <v>1629</v>
      </c>
      <c r="G329" s="24">
        <v>4.35</v>
      </c>
      <c r="H329" s="9" t="s">
        <v>1392</v>
      </c>
      <c r="I329" s="21">
        <v>133.98</v>
      </c>
      <c r="J329" s="4" t="e">
        <f>VLOOKUP(D329,贴息差额!C:D,2,0)</f>
        <v>#N/A</v>
      </c>
      <c r="L329" s="5" t="e">
        <f t="shared" si="7"/>
        <v>#N/A</v>
      </c>
    </row>
    <row r="330" customFormat="1" ht="14.25" hidden="1" spans="1:12">
      <c r="A330" s="9">
        <v>329</v>
      </c>
      <c r="B330" s="9" t="s">
        <v>316</v>
      </c>
      <c r="C330" s="9" t="s">
        <v>317</v>
      </c>
      <c r="D330" s="9" t="s">
        <v>1631</v>
      </c>
      <c r="E330" s="24" t="s">
        <v>1611</v>
      </c>
      <c r="F330" s="24" t="s">
        <v>1612</v>
      </c>
      <c r="G330" s="24">
        <v>4.35</v>
      </c>
      <c r="H330" s="9" t="s">
        <v>1392</v>
      </c>
      <c r="I330" s="21">
        <v>133.98</v>
      </c>
      <c r="J330" s="4" t="e">
        <f>VLOOKUP(D330,贴息差额!C:D,2,0)</f>
        <v>#N/A</v>
      </c>
      <c r="L330" s="5" t="e">
        <f t="shared" si="7"/>
        <v>#N/A</v>
      </c>
    </row>
    <row r="331" customFormat="1" ht="14.25" hidden="1" spans="1:12">
      <c r="A331" s="9">
        <v>330</v>
      </c>
      <c r="B331" s="9" t="s">
        <v>316</v>
      </c>
      <c r="C331" s="9" t="s">
        <v>317</v>
      </c>
      <c r="D331" s="9" t="s">
        <v>1632</v>
      </c>
      <c r="E331" s="24" t="s">
        <v>1611</v>
      </c>
      <c r="F331" s="24" t="s">
        <v>1612</v>
      </c>
      <c r="G331" s="24">
        <v>4.35</v>
      </c>
      <c r="H331" s="9" t="s">
        <v>1392</v>
      </c>
      <c r="I331" s="21">
        <v>133.98</v>
      </c>
      <c r="J331" s="4" t="e">
        <f>VLOOKUP(D331,贴息差额!C:D,2,0)</f>
        <v>#N/A</v>
      </c>
      <c r="L331" s="5" t="e">
        <f t="shared" si="7"/>
        <v>#N/A</v>
      </c>
    </row>
    <row r="332" customFormat="1" ht="14.25" hidden="1" spans="1:12">
      <c r="A332" s="9">
        <v>331</v>
      </c>
      <c r="B332" s="9" t="s">
        <v>316</v>
      </c>
      <c r="C332" s="9" t="s">
        <v>317</v>
      </c>
      <c r="D332" s="9" t="s">
        <v>1633</v>
      </c>
      <c r="E332" s="24" t="s">
        <v>1611</v>
      </c>
      <c r="F332" s="24" t="s">
        <v>1612</v>
      </c>
      <c r="G332" s="24">
        <v>4.35</v>
      </c>
      <c r="H332" s="9" t="s">
        <v>1392</v>
      </c>
      <c r="I332" s="21">
        <v>133.98</v>
      </c>
      <c r="J332" s="4" t="e">
        <f>VLOOKUP(D332,贴息差额!C:D,2,0)</f>
        <v>#N/A</v>
      </c>
      <c r="L332" s="5" t="e">
        <f t="shared" si="7"/>
        <v>#N/A</v>
      </c>
    </row>
    <row r="333" customFormat="1" ht="14.25" hidden="1" spans="1:12">
      <c r="A333" s="9">
        <v>332</v>
      </c>
      <c r="B333" s="9" t="s">
        <v>316</v>
      </c>
      <c r="C333" s="9" t="s">
        <v>317</v>
      </c>
      <c r="D333" s="9" t="s">
        <v>1634</v>
      </c>
      <c r="E333" s="24" t="s">
        <v>1611</v>
      </c>
      <c r="F333" s="24" t="s">
        <v>1617</v>
      </c>
      <c r="G333" s="24">
        <v>4.35</v>
      </c>
      <c r="H333" s="9" t="s">
        <v>1392</v>
      </c>
      <c r="I333" s="21">
        <v>133.98</v>
      </c>
      <c r="J333" s="4" t="e">
        <f>VLOOKUP(D333,贴息差额!C:D,2,0)</f>
        <v>#N/A</v>
      </c>
      <c r="L333" s="5" t="e">
        <f t="shared" si="7"/>
        <v>#N/A</v>
      </c>
    </row>
    <row r="334" customFormat="1" ht="14.25" hidden="1" spans="1:12">
      <c r="A334" s="9">
        <v>333</v>
      </c>
      <c r="B334" s="9" t="s">
        <v>316</v>
      </c>
      <c r="C334" s="9" t="s">
        <v>317</v>
      </c>
      <c r="D334" s="9" t="s">
        <v>1635</v>
      </c>
      <c r="E334" s="24" t="s">
        <v>1611</v>
      </c>
      <c r="F334" s="24" t="s">
        <v>1617</v>
      </c>
      <c r="G334" s="24">
        <v>4.35</v>
      </c>
      <c r="H334" s="9" t="s">
        <v>1392</v>
      </c>
      <c r="I334" s="21">
        <v>133.98</v>
      </c>
      <c r="J334" s="4" t="e">
        <f>VLOOKUP(D334,贴息差额!C:D,2,0)</f>
        <v>#N/A</v>
      </c>
      <c r="L334" s="5" t="e">
        <f t="shared" si="7"/>
        <v>#N/A</v>
      </c>
    </row>
    <row r="335" customFormat="1" ht="14.25" hidden="1" spans="1:12">
      <c r="A335" s="9">
        <v>334</v>
      </c>
      <c r="B335" s="9" t="s">
        <v>316</v>
      </c>
      <c r="C335" s="9" t="s">
        <v>317</v>
      </c>
      <c r="D335" s="9" t="s">
        <v>1636</v>
      </c>
      <c r="E335" s="24" t="s">
        <v>1611</v>
      </c>
      <c r="F335" s="24" t="s">
        <v>1617</v>
      </c>
      <c r="G335" s="24">
        <v>4.35</v>
      </c>
      <c r="H335" s="9" t="s">
        <v>1392</v>
      </c>
      <c r="I335" s="21">
        <v>133.98</v>
      </c>
      <c r="J335" s="4" t="e">
        <f>VLOOKUP(D335,贴息差额!C:D,2,0)</f>
        <v>#N/A</v>
      </c>
      <c r="L335" s="5" t="e">
        <f t="shared" si="7"/>
        <v>#N/A</v>
      </c>
    </row>
    <row r="336" customFormat="1" ht="14.25" hidden="1" spans="1:12">
      <c r="A336" s="9">
        <v>335</v>
      </c>
      <c r="B336" s="9" t="s">
        <v>316</v>
      </c>
      <c r="C336" s="9" t="s">
        <v>317</v>
      </c>
      <c r="D336" s="9" t="s">
        <v>1637</v>
      </c>
      <c r="E336" s="24" t="s">
        <v>1611</v>
      </c>
      <c r="F336" s="24" t="s">
        <v>1617</v>
      </c>
      <c r="G336" s="24">
        <v>4.35</v>
      </c>
      <c r="H336" s="9" t="s">
        <v>1392</v>
      </c>
      <c r="I336" s="21">
        <v>133.98</v>
      </c>
      <c r="J336" s="4" t="e">
        <f>VLOOKUP(D336,贴息差额!C:D,2,0)</f>
        <v>#N/A</v>
      </c>
      <c r="L336" s="5" t="e">
        <f t="shared" si="7"/>
        <v>#N/A</v>
      </c>
    </row>
    <row r="337" customFormat="1" ht="14.25" hidden="1" spans="1:12">
      <c r="A337" s="9">
        <v>336</v>
      </c>
      <c r="B337" s="9" t="s">
        <v>316</v>
      </c>
      <c r="C337" s="9" t="s">
        <v>317</v>
      </c>
      <c r="D337" s="9" t="s">
        <v>949</v>
      </c>
      <c r="E337" s="24" t="s">
        <v>1611</v>
      </c>
      <c r="F337" s="24" t="s">
        <v>1617</v>
      </c>
      <c r="G337" s="24">
        <v>4.35</v>
      </c>
      <c r="H337" s="9" t="s">
        <v>1392</v>
      </c>
      <c r="I337" s="21">
        <v>134.21</v>
      </c>
      <c r="J337" s="4">
        <f>VLOOKUP(D337,贴息差额!C:D,2,0)</f>
        <v>-0.230000000000018</v>
      </c>
      <c r="L337" s="5">
        <f t="shared" si="7"/>
        <v>134.44</v>
      </c>
    </row>
    <row r="338" customFormat="1" ht="14.25" hidden="1" spans="1:12">
      <c r="A338" s="9">
        <v>337</v>
      </c>
      <c r="B338" s="9" t="s">
        <v>316</v>
      </c>
      <c r="C338" s="9" t="s">
        <v>317</v>
      </c>
      <c r="D338" s="9" t="s">
        <v>1638</v>
      </c>
      <c r="E338" s="24" t="s">
        <v>1611</v>
      </c>
      <c r="F338" s="24" t="s">
        <v>1617</v>
      </c>
      <c r="G338" s="24">
        <v>4.35</v>
      </c>
      <c r="H338" s="9" t="s">
        <v>1392</v>
      </c>
      <c r="I338" s="21">
        <v>133.98</v>
      </c>
      <c r="J338" s="4" t="e">
        <f>VLOOKUP(D338,贴息差额!C:D,2,0)</f>
        <v>#N/A</v>
      </c>
      <c r="L338" s="5" t="e">
        <f t="shared" si="7"/>
        <v>#N/A</v>
      </c>
    </row>
    <row r="339" customFormat="1" ht="14.25" hidden="1" spans="1:12">
      <c r="A339" s="9">
        <v>338</v>
      </c>
      <c r="B339" s="9" t="s">
        <v>316</v>
      </c>
      <c r="C339" s="9" t="s">
        <v>317</v>
      </c>
      <c r="D339" s="9" t="s">
        <v>1639</v>
      </c>
      <c r="E339" s="24" t="s">
        <v>1611</v>
      </c>
      <c r="F339" s="24" t="s">
        <v>1617</v>
      </c>
      <c r="G339" s="24">
        <v>4.35</v>
      </c>
      <c r="H339" s="9" t="s">
        <v>1392</v>
      </c>
      <c r="I339" s="21">
        <v>133.98</v>
      </c>
      <c r="J339" s="4" t="e">
        <f>VLOOKUP(D339,贴息差额!C:D,2,0)</f>
        <v>#N/A</v>
      </c>
      <c r="L339" s="5" t="e">
        <f t="shared" si="7"/>
        <v>#N/A</v>
      </c>
    </row>
    <row r="340" customFormat="1" ht="14.25" hidden="1" spans="1:12">
      <c r="A340" s="9">
        <v>339</v>
      </c>
      <c r="B340" s="9" t="s">
        <v>316</v>
      </c>
      <c r="C340" s="9" t="s">
        <v>317</v>
      </c>
      <c r="D340" s="9" t="s">
        <v>1640</v>
      </c>
      <c r="E340" s="24" t="s">
        <v>1611</v>
      </c>
      <c r="F340" s="24" t="s">
        <v>1612</v>
      </c>
      <c r="G340" s="24">
        <v>4.35</v>
      </c>
      <c r="H340" s="9" t="s">
        <v>1392</v>
      </c>
      <c r="I340" s="21">
        <v>133.98</v>
      </c>
      <c r="J340" s="4" t="e">
        <f>VLOOKUP(D340,贴息差额!C:D,2,0)</f>
        <v>#N/A</v>
      </c>
      <c r="L340" s="5" t="e">
        <f t="shared" si="7"/>
        <v>#N/A</v>
      </c>
    </row>
    <row r="341" customFormat="1" ht="14.25" hidden="1" spans="1:12">
      <c r="A341" s="9">
        <v>340</v>
      </c>
      <c r="B341" s="9" t="s">
        <v>316</v>
      </c>
      <c r="C341" s="9" t="s">
        <v>317</v>
      </c>
      <c r="D341" s="9" t="s">
        <v>1641</v>
      </c>
      <c r="E341" s="24" t="s">
        <v>1611</v>
      </c>
      <c r="F341" s="24" t="s">
        <v>1617</v>
      </c>
      <c r="G341" s="24">
        <v>4.35</v>
      </c>
      <c r="H341" s="9" t="s">
        <v>1392</v>
      </c>
      <c r="I341" s="21">
        <v>133.98</v>
      </c>
      <c r="J341" s="4" t="e">
        <f>VLOOKUP(D341,贴息差额!C:D,2,0)</f>
        <v>#N/A</v>
      </c>
      <c r="L341" s="5" t="e">
        <f t="shared" si="7"/>
        <v>#N/A</v>
      </c>
    </row>
    <row r="342" customFormat="1" ht="14.25" hidden="1" spans="1:12">
      <c r="A342" s="9">
        <v>341</v>
      </c>
      <c r="B342" s="9" t="s">
        <v>316</v>
      </c>
      <c r="C342" s="9" t="s">
        <v>317</v>
      </c>
      <c r="D342" s="9" t="s">
        <v>1642</v>
      </c>
      <c r="E342" s="24" t="s">
        <v>1611</v>
      </c>
      <c r="F342" s="24" t="s">
        <v>1617</v>
      </c>
      <c r="G342" s="24">
        <v>4.35</v>
      </c>
      <c r="H342" s="9" t="s">
        <v>1392</v>
      </c>
      <c r="I342" s="21">
        <v>133.98</v>
      </c>
      <c r="J342" s="4" t="e">
        <f>VLOOKUP(D342,贴息差额!C:D,2,0)</f>
        <v>#N/A</v>
      </c>
      <c r="L342" s="5" t="e">
        <f t="shared" si="7"/>
        <v>#N/A</v>
      </c>
    </row>
    <row r="343" customFormat="1" ht="14.25" hidden="1" spans="1:12">
      <c r="A343" s="9">
        <v>342</v>
      </c>
      <c r="B343" s="9" t="s">
        <v>316</v>
      </c>
      <c r="C343" s="9" t="s">
        <v>317</v>
      </c>
      <c r="D343" s="9" t="s">
        <v>1643</v>
      </c>
      <c r="E343" s="24" t="s">
        <v>1611</v>
      </c>
      <c r="F343" s="24" t="s">
        <v>1617</v>
      </c>
      <c r="G343" s="24">
        <v>4.35</v>
      </c>
      <c r="H343" s="9" t="s">
        <v>1392</v>
      </c>
      <c r="I343" s="21">
        <v>133.98</v>
      </c>
      <c r="J343" s="4" t="e">
        <f>VLOOKUP(D343,贴息差额!C:D,2,0)</f>
        <v>#N/A</v>
      </c>
      <c r="L343" s="5" t="e">
        <f t="shared" si="7"/>
        <v>#N/A</v>
      </c>
    </row>
    <row r="344" customFormat="1" ht="14.25" hidden="1" spans="1:12">
      <c r="A344" s="9">
        <v>343</v>
      </c>
      <c r="B344" s="9" t="s">
        <v>316</v>
      </c>
      <c r="C344" s="9" t="s">
        <v>317</v>
      </c>
      <c r="D344" s="9" t="s">
        <v>1644</v>
      </c>
      <c r="E344" s="24" t="s">
        <v>1611</v>
      </c>
      <c r="F344" s="24" t="s">
        <v>1617</v>
      </c>
      <c r="G344" s="24">
        <v>4.35</v>
      </c>
      <c r="H344" s="9" t="s">
        <v>1392</v>
      </c>
      <c r="I344" s="21">
        <v>133.98</v>
      </c>
      <c r="J344" s="4" t="e">
        <f>VLOOKUP(D344,贴息差额!C:D,2,0)</f>
        <v>#N/A</v>
      </c>
      <c r="L344" s="5" t="e">
        <f t="shared" si="7"/>
        <v>#N/A</v>
      </c>
    </row>
    <row r="345" customFormat="1" ht="14.25" hidden="1" spans="1:12">
      <c r="A345" s="9">
        <v>344</v>
      </c>
      <c r="B345" s="9" t="s">
        <v>316</v>
      </c>
      <c r="C345" s="9" t="s">
        <v>317</v>
      </c>
      <c r="D345" s="9" t="s">
        <v>1645</v>
      </c>
      <c r="E345" s="24" t="s">
        <v>1611</v>
      </c>
      <c r="F345" s="24" t="s">
        <v>1646</v>
      </c>
      <c r="G345" s="24">
        <v>4.35</v>
      </c>
      <c r="H345" s="9" t="s">
        <v>1392</v>
      </c>
      <c r="I345" s="21">
        <v>133.98</v>
      </c>
      <c r="J345" s="4" t="e">
        <f>VLOOKUP(D345,贴息差额!C:D,2,0)</f>
        <v>#N/A</v>
      </c>
      <c r="L345" s="5" t="e">
        <f t="shared" si="7"/>
        <v>#N/A</v>
      </c>
    </row>
    <row r="346" customFormat="1" ht="14.25" hidden="1" spans="1:12">
      <c r="A346" s="9">
        <v>345</v>
      </c>
      <c r="B346" s="9" t="s">
        <v>316</v>
      </c>
      <c r="C346" s="9" t="s">
        <v>317</v>
      </c>
      <c r="D346" s="9" t="s">
        <v>976</v>
      </c>
      <c r="E346" s="24" t="s">
        <v>1647</v>
      </c>
      <c r="F346" s="24" t="s">
        <v>1617</v>
      </c>
      <c r="G346" s="24">
        <v>4.35</v>
      </c>
      <c r="H346" s="9" t="s">
        <v>1392</v>
      </c>
      <c r="I346" s="21">
        <v>133.81</v>
      </c>
      <c r="J346" s="4">
        <f>VLOOKUP(D346,贴息差额!C:D,2,0)</f>
        <v>0.00999999999999091</v>
      </c>
      <c r="L346" s="5">
        <f t="shared" si="7"/>
        <v>133.8</v>
      </c>
    </row>
    <row r="347" customFormat="1" ht="14.25" hidden="1" spans="1:12">
      <c r="A347" s="9">
        <v>346</v>
      </c>
      <c r="B347" s="9" t="s">
        <v>316</v>
      </c>
      <c r="C347" s="9" t="s">
        <v>317</v>
      </c>
      <c r="D347" s="9" t="s">
        <v>997</v>
      </c>
      <c r="E347" s="24" t="s">
        <v>1647</v>
      </c>
      <c r="F347" s="24" t="s">
        <v>1617</v>
      </c>
      <c r="G347" s="24">
        <v>4.35</v>
      </c>
      <c r="H347" s="9" t="s">
        <v>1392</v>
      </c>
      <c r="I347" s="21">
        <v>133.81</v>
      </c>
      <c r="J347" s="4">
        <f>VLOOKUP(D347,贴息差额!C:D,2,0)</f>
        <v>0.00999999999999091</v>
      </c>
      <c r="L347" s="5">
        <f t="shared" si="7"/>
        <v>133.8</v>
      </c>
    </row>
    <row r="348" customFormat="1" ht="14.25" hidden="1" spans="1:12">
      <c r="A348" s="9">
        <v>347</v>
      </c>
      <c r="B348" s="9" t="s">
        <v>316</v>
      </c>
      <c r="C348" s="9" t="s">
        <v>317</v>
      </c>
      <c r="D348" s="9" t="s">
        <v>402</v>
      </c>
      <c r="E348" s="24" t="s">
        <v>1647</v>
      </c>
      <c r="F348" s="24" t="s">
        <v>1617</v>
      </c>
      <c r="G348" s="24">
        <v>4.35</v>
      </c>
      <c r="H348" s="9" t="s">
        <v>1392</v>
      </c>
      <c r="I348" s="21">
        <v>133.58</v>
      </c>
      <c r="J348" s="4">
        <f>VLOOKUP(D348,贴息差额!C:D,2,0)</f>
        <v>0.240000000000009</v>
      </c>
      <c r="L348" s="5">
        <f t="shared" si="7"/>
        <v>133.34</v>
      </c>
    </row>
    <row r="349" customFormat="1" ht="14.25" hidden="1" spans="1:12">
      <c r="A349" s="9">
        <v>348</v>
      </c>
      <c r="B349" s="9" t="s">
        <v>316</v>
      </c>
      <c r="C349" s="9" t="s">
        <v>317</v>
      </c>
      <c r="D349" s="9" t="s">
        <v>1052</v>
      </c>
      <c r="E349" s="24" t="s">
        <v>1647</v>
      </c>
      <c r="F349" s="24" t="s">
        <v>1617</v>
      </c>
      <c r="G349" s="24">
        <v>4.35</v>
      </c>
      <c r="H349" s="9" t="s">
        <v>1392</v>
      </c>
      <c r="I349" s="21">
        <v>133.58</v>
      </c>
      <c r="J349" s="4">
        <f>VLOOKUP(D349,贴息差额!C:D,2,0)</f>
        <v>0.239999999999981</v>
      </c>
      <c r="L349" s="5">
        <f t="shared" si="7"/>
        <v>133.34</v>
      </c>
    </row>
    <row r="350" customFormat="1" ht="14.25" hidden="1" spans="1:12">
      <c r="A350" s="9">
        <v>349</v>
      </c>
      <c r="B350" s="9" t="s">
        <v>316</v>
      </c>
      <c r="C350" s="9" t="s">
        <v>317</v>
      </c>
      <c r="D350" s="9" t="s">
        <v>1057</v>
      </c>
      <c r="E350" s="24" t="s">
        <v>1647</v>
      </c>
      <c r="F350" s="24" t="s">
        <v>1629</v>
      </c>
      <c r="G350" s="24">
        <v>4.35</v>
      </c>
      <c r="H350" s="9" t="s">
        <v>1392</v>
      </c>
      <c r="I350" s="21">
        <v>133.58</v>
      </c>
      <c r="J350" s="4">
        <f>VLOOKUP(D350,贴息差额!C:D,2,0)</f>
        <v>0.240000000000009</v>
      </c>
      <c r="L350" s="5">
        <f t="shared" si="7"/>
        <v>133.34</v>
      </c>
    </row>
    <row r="351" customFormat="1" ht="14.25" hidden="1" spans="1:12">
      <c r="A351" s="9">
        <v>350</v>
      </c>
      <c r="B351" s="9" t="s">
        <v>316</v>
      </c>
      <c r="C351" s="9" t="s">
        <v>317</v>
      </c>
      <c r="D351" s="9" t="s">
        <v>996</v>
      </c>
      <c r="E351" s="24" t="s">
        <v>1647</v>
      </c>
      <c r="F351" s="24" t="s">
        <v>1617</v>
      </c>
      <c r="G351" s="24">
        <v>4.35</v>
      </c>
      <c r="H351" s="9" t="s">
        <v>1392</v>
      </c>
      <c r="I351" s="21">
        <v>133.81</v>
      </c>
      <c r="J351" s="4">
        <f>VLOOKUP(D351,贴息差额!C:D,2,0)</f>
        <v>0.00999999999999091</v>
      </c>
      <c r="L351" s="5">
        <f t="shared" si="7"/>
        <v>133.8</v>
      </c>
    </row>
    <row r="352" customFormat="1" ht="14.25" hidden="1" spans="1:12">
      <c r="A352" s="9">
        <v>351</v>
      </c>
      <c r="B352" s="9" t="s">
        <v>316</v>
      </c>
      <c r="C352" s="9" t="s">
        <v>317</v>
      </c>
      <c r="D352" s="9" t="s">
        <v>1001</v>
      </c>
      <c r="E352" s="24" t="s">
        <v>1647</v>
      </c>
      <c r="F352" s="24" t="s">
        <v>1617</v>
      </c>
      <c r="G352" s="24">
        <v>4.35</v>
      </c>
      <c r="H352" s="9" t="s">
        <v>1392</v>
      </c>
      <c r="I352" s="21">
        <v>133.81</v>
      </c>
      <c r="J352" s="4">
        <f>VLOOKUP(D352,贴息差额!C:D,2,0)</f>
        <v>0.00999999999999091</v>
      </c>
      <c r="L352" s="5">
        <f t="shared" si="7"/>
        <v>133.8</v>
      </c>
    </row>
    <row r="353" customFormat="1" ht="14.25" hidden="1" spans="1:12">
      <c r="A353" s="9">
        <v>352</v>
      </c>
      <c r="B353" s="9" t="s">
        <v>316</v>
      </c>
      <c r="C353" s="9" t="s">
        <v>317</v>
      </c>
      <c r="D353" s="9" t="s">
        <v>1045</v>
      </c>
      <c r="E353" s="24" t="s">
        <v>1647</v>
      </c>
      <c r="F353" s="24" t="s">
        <v>1617</v>
      </c>
      <c r="G353" s="24">
        <v>4.35</v>
      </c>
      <c r="H353" s="9" t="s">
        <v>1392</v>
      </c>
      <c r="I353" s="21">
        <v>133.58</v>
      </c>
      <c r="J353" s="4">
        <f>VLOOKUP(D353,贴息差额!C:D,2,0)</f>
        <v>0.239999999999981</v>
      </c>
      <c r="L353" s="5">
        <f t="shared" si="7"/>
        <v>133.34</v>
      </c>
    </row>
    <row r="354" customFormat="1" ht="14.25" hidden="1" spans="1:12">
      <c r="A354" s="9">
        <v>353</v>
      </c>
      <c r="B354" s="9" t="s">
        <v>316</v>
      </c>
      <c r="C354" s="9" t="s">
        <v>317</v>
      </c>
      <c r="D354" s="9" t="s">
        <v>968</v>
      </c>
      <c r="E354" s="24" t="s">
        <v>1647</v>
      </c>
      <c r="F354" s="24" t="s">
        <v>1617</v>
      </c>
      <c r="G354" s="24">
        <v>4.35</v>
      </c>
      <c r="H354" s="9" t="s">
        <v>1392</v>
      </c>
      <c r="I354" s="21">
        <v>133.81</v>
      </c>
      <c r="J354" s="4">
        <f>VLOOKUP(D354,贴息差额!C:D,2,0)</f>
        <v>0.00999999999999091</v>
      </c>
      <c r="L354" s="5">
        <f t="shared" si="7"/>
        <v>133.8</v>
      </c>
    </row>
    <row r="355" customFormat="1" ht="14.25" hidden="1" spans="1:12">
      <c r="A355" s="9">
        <v>354</v>
      </c>
      <c r="B355" s="9" t="s">
        <v>316</v>
      </c>
      <c r="C355" s="9" t="s">
        <v>317</v>
      </c>
      <c r="D355" s="9" t="s">
        <v>398</v>
      </c>
      <c r="E355" s="24" t="s">
        <v>1647</v>
      </c>
      <c r="F355" s="24" t="s">
        <v>1617</v>
      </c>
      <c r="G355" s="24">
        <v>4.35</v>
      </c>
      <c r="H355" s="9" t="s">
        <v>1392</v>
      </c>
      <c r="I355" s="21">
        <v>133.58</v>
      </c>
      <c r="J355" s="4">
        <f>VLOOKUP(D355,贴息差额!C:D,2,0)</f>
        <v>0.239999999999981</v>
      </c>
      <c r="L355" s="5">
        <f t="shared" si="7"/>
        <v>133.34</v>
      </c>
    </row>
    <row r="356" customFormat="1" ht="14.25" hidden="1" spans="1:12">
      <c r="A356" s="9">
        <v>355</v>
      </c>
      <c r="B356" s="9" t="s">
        <v>316</v>
      </c>
      <c r="C356" s="9" t="s">
        <v>317</v>
      </c>
      <c r="D356" s="9" t="s">
        <v>1056</v>
      </c>
      <c r="E356" s="24" t="s">
        <v>1647</v>
      </c>
      <c r="F356" s="24" t="s">
        <v>1617</v>
      </c>
      <c r="G356" s="24">
        <v>4.35</v>
      </c>
      <c r="H356" s="9" t="s">
        <v>1392</v>
      </c>
      <c r="I356" s="21">
        <v>133.58</v>
      </c>
      <c r="J356" s="4">
        <f>VLOOKUP(D356,贴息差额!C:D,2,0)</f>
        <v>0.240000000000009</v>
      </c>
      <c r="L356" s="5">
        <f t="shared" si="7"/>
        <v>133.34</v>
      </c>
    </row>
    <row r="357" customFormat="1" ht="14.25" hidden="1" spans="1:12">
      <c r="A357" s="9">
        <v>356</v>
      </c>
      <c r="B357" s="9" t="s">
        <v>316</v>
      </c>
      <c r="C357" s="9" t="s">
        <v>317</v>
      </c>
      <c r="D357" s="9" t="s">
        <v>977</v>
      </c>
      <c r="E357" s="24" t="s">
        <v>1647</v>
      </c>
      <c r="F357" s="24" t="s">
        <v>1617</v>
      </c>
      <c r="G357" s="24">
        <v>4.35</v>
      </c>
      <c r="H357" s="9" t="s">
        <v>1392</v>
      </c>
      <c r="I357" s="21">
        <v>133.81</v>
      </c>
      <c r="J357" s="4">
        <f>VLOOKUP(D357,贴息差额!C:D,2,0)</f>
        <v>0.00999999999999091</v>
      </c>
      <c r="L357" s="5">
        <f t="shared" si="7"/>
        <v>133.8</v>
      </c>
    </row>
    <row r="358" customFormat="1" ht="14.25" hidden="1" spans="1:12">
      <c r="A358" s="9">
        <v>357</v>
      </c>
      <c r="B358" s="9" t="s">
        <v>316</v>
      </c>
      <c r="C358" s="9" t="s">
        <v>317</v>
      </c>
      <c r="D358" s="9" t="s">
        <v>1048</v>
      </c>
      <c r="E358" s="24" t="s">
        <v>1647</v>
      </c>
      <c r="F358" s="24" t="s">
        <v>1617</v>
      </c>
      <c r="G358" s="24">
        <v>4.35</v>
      </c>
      <c r="H358" s="9" t="s">
        <v>1392</v>
      </c>
      <c r="I358" s="21">
        <v>133.58</v>
      </c>
      <c r="J358" s="4">
        <f>VLOOKUP(D358,贴息差额!C:D,2,0)</f>
        <v>0.239999999999981</v>
      </c>
      <c r="L358" s="5">
        <f t="shared" si="7"/>
        <v>133.34</v>
      </c>
    </row>
    <row r="359" customFormat="1" ht="14.25" hidden="1" spans="1:12">
      <c r="A359" s="9">
        <v>358</v>
      </c>
      <c r="B359" s="9" t="s">
        <v>316</v>
      </c>
      <c r="C359" s="9" t="s">
        <v>317</v>
      </c>
      <c r="D359" s="9" t="s">
        <v>404</v>
      </c>
      <c r="E359" s="24" t="s">
        <v>1647</v>
      </c>
      <c r="F359" s="24" t="s">
        <v>1617</v>
      </c>
      <c r="G359" s="24">
        <v>4.35</v>
      </c>
      <c r="H359" s="9" t="s">
        <v>1392</v>
      </c>
      <c r="I359" s="21">
        <v>133.58</v>
      </c>
      <c r="J359" s="4">
        <f>VLOOKUP(D359,贴息差额!C:D,2,0)</f>
        <v>0.239999999999981</v>
      </c>
      <c r="L359" s="5">
        <f t="shared" si="7"/>
        <v>133.34</v>
      </c>
    </row>
    <row r="360" customFormat="1" ht="14.25" hidden="1" spans="1:12">
      <c r="A360" s="9">
        <v>359</v>
      </c>
      <c r="B360" s="9" t="s">
        <v>316</v>
      </c>
      <c r="C360" s="9" t="s">
        <v>317</v>
      </c>
      <c r="D360" s="9" t="s">
        <v>393</v>
      </c>
      <c r="E360" s="24" t="s">
        <v>1647</v>
      </c>
      <c r="F360" s="24" t="s">
        <v>1617</v>
      </c>
      <c r="G360" s="24">
        <v>4.35</v>
      </c>
      <c r="H360" s="9" t="s">
        <v>1392</v>
      </c>
      <c r="I360" s="21">
        <v>133.81</v>
      </c>
      <c r="J360" s="4">
        <f>VLOOKUP(D360,贴息差额!C:D,2,0)</f>
        <v>0.00999999999999091</v>
      </c>
      <c r="L360" s="5">
        <f t="shared" si="7"/>
        <v>133.8</v>
      </c>
    </row>
    <row r="361" customFormat="1" ht="14.25" hidden="1" spans="1:12">
      <c r="A361" s="9">
        <v>360</v>
      </c>
      <c r="B361" s="9" t="s">
        <v>316</v>
      </c>
      <c r="C361" s="9" t="s">
        <v>317</v>
      </c>
      <c r="D361" s="9" t="s">
        <v>1049</v>
      </c>
      <c r="E361" s="24" t="s">
        <v>1647</v>
      </c>
      <c r="F361" s="24" t="s">
        <v>1617</v>
      </c>
      <c r="G361" s="24">
        <v>4.35</v>
      </c>
      <c r="H361" s="9" t="s">
        <v>1392</v>
      </c>
      <c r="I361" s="21">
        <v>133.58</v>
      </c>
      <c r="J361" s="4">
        <f>VLOOKUP(D361,贴息差额!C:D,2,0)</f>
        <v>0.239999999999981</v>
      </c>
      <c r="L361" s="5">
        <f t="shared" si="7"/>
        <v>133.34</v>
      </c>
    </row>
    <row r="362" customFormat="1" ht="14.25" hidden="1" spans="1:12">
      <c r="A362" s="9">
        <v>361</v>
      </c>
      <c r="B362" s="9" t="s">
        <v>316</v>
      </c>
      <c r="C362" s="9" t="s">
        <v>317</v>
      </c>
      <c r="D362" s="9" t="s">
        <v>399</v>
      </c>
      <c r="E362" s="24" t="s">
        <v>1647</v>
      </c>
      <c r="F362" s="24" t="s">
        <v>1617</v>
      </c>
      <c r="G362" s="24">
        <v>4.35</v>
      </c>
      <c r="H362" s="9" t="s">
        <v>1392</v>
      </c>
      <c r="I362" s="21">
        <v>133.58</v>
      </c>
      <c r="J362" s="4">
        <f>VLOOKUP(D362,贴息差额!C:D,2,0)</f>
        <v>0.239999999999981</v>
      </c>
      <c r="L362" s="5">
        <f t="shared" si="7"/>
        <v>133.34</v>
      </c>
    </row>
    <row r="363" customFormat="1" ht="14.25" hidden="1" spans="1:12">
      <c r="A363" s="9">
        <v>362</v>
      </c>
      <c r="B363" s="9" t="s">
        <v>316</v>
      </c>
      <c r="C363" s="9" t="s">
        <v>317</v>
      </c>
      <c r="D363" s="9" t="s">
        <v>1042</v>
      </c>
      <c r="E363" s="24" t="s">
        <v>1647</v>
      </c>
      <c r="F363" s="24" t="s">
        <v>1617</v>
      </c>
      <c r="G363" s="24">
        <v>4.35</v>
      </c>
      <c r="H363" s="9" t="s">
        <v>1392</v>
      </c>
      <c r="I363" s="21">
        <v>133.62</v>
      </c>
      <c r="J363" s="4">
        <f>VLOOKUP(D363,贴息差额!C:D,2,0)</f>
        <v>0.199999999999989</v>
      </c>
      <c r="L363" s="5">
        <f t="shared" ref="L363:L428" si="8">I363-J363</f>
        <v>133.42</v>
      </c>
    </row>
    <row r="364" customFormat="1" ht="14.25" hidden="1" spans="1:12">
      <c r="A364" s="9">
        <v>363</v>
      </c>
      <c r="B364" s="9" t="s">
        <v>316</v>
      </c>
      <c r="C364" s="9" t="s">
        <v>317</v>
      </c>
      <c r="D364" s="9" t="s">
        <v>1047</v>
      </c>
      <c r="E364" s="24" t="s">
        <v>1647</v>
      </c>
      <c r="F364" s="24" t="s">
        <v>1617</v>
      </c>
      <c r="G364" s="24">
        <v>4.35</v>
      </c>
      <c r="H364" s="9" t="s">
        <v>1392</v>
      </c>
      <c r="I364" s="21">
        <v>133.58</v>
      </c>
      <c r="J364" s="4">
        <f>VLOOKUP(D364,贴息差额!C:D,2,0)</f>
        <v>0.239999999999981</v>
      </c>
      <c r="L364" s="5">
        <f t="shared" si="8"/>
        <v>133.34</v>
      </c>
    </row>
    <row r="365" customFormat="1" ht="14.25" hidden="1" spans="1:12">
      <c r="A365" s="9">
        <v>364</v>
      </c>
      <c r="B365" s="9" t="s">
        <v>316</v>
      </c>
      <c r="C365" s="9" t="s">
        <v>317</v>
      </c>
      <c r="D365" s="9" t="s">
        <v>1050</v>
      </c>
      <c r="E365" s="24" t="s">
        <v>1647</v>
      </c>
      <c r="F365" s="24" t="s">
        <v>1617</v>
      </c>
      <c r="G365" s="24">
        <v>4.35</v>
      </c>
      <c r="H365" s="9" t="s">
        <v>1392</v>
      </c>
      <c r="I365" s="21">
        <v>133.58</v>
      </c>
      <c r="J365" s="4">
        <f>VLOOKUP(D365,贴息差额!C:D,2,0)</f>
        <v>0.239999999999981</v>
      </c>
      <c r="L365" s="5">
        <f t="shared" si="8"/>
        <v>133.34</v>
      </c>
    </row>
    <row r="366" customFormat="1" ht="14.25" hidden="1" spans="1:12">
      <c r="A366" s="9">
        <v>365</v>
      </c>
      <c r="B366" s="9" t="s">
        <v>316</v>
      </c>
      <c r="C366" s="9" t="s">
        <v>317</v>
      </c>
      <c r="D366" s="9" t="s">
        <v>1054</v>
      </c>
      <c r="E366" s="24" t="s">
        <v>1647</v>
      </c>
      <c r="F366" s="24" t="s">
        <v>1617</v>
      </c>
      <c r="G366" s="24">
        <v>4.35</v>
      </c>
      <c r="H366" s="9" t="s">
        <v>1392</v>
      </c>
      <c r="I366" s="21">
        <v>133.58</v>
      </c>
      <c r="J366" s="4">
        <f>VLOOKUP(D366,贴息差额!C:D,2,0)</f>
        <v>0.239999999999981</v>
      </c>
      <c r="L366" s="5">
        <f t="shared" si="8"/>
        <v>133.34</v>
      </c>
    </row>
    <row r="367" customFormat="1" ht="14.25" hidden="1" spans="1:12">
      <c r="A367" s="9">
        <v>366</v>
      </c>
      <c r="B367" s="9" t="s">
        <v>316</v>
      </c>
      <c r="C367" s="9" t="s">
        <v>317</v>
      </c>
      <c r="D367" s="9" t="s">
        <v>1044</v>
      </c>
      <c r="E367" s="24" t="s">
        <v>1647</v>
      </c>
      <c r="F367" s="24" t="s">
        <v>1617</v>
      </c>
      <c r="G367" s="24">
        <v>4.35</v>
      </c>
      <c r="H367" s="9" t="s">
        <v>1392</v>
      </c>
      <c r="I367" s="21">
        <v>133.58</v>
      </c>
      <c r="J367" s="4">
        <f>VLOOKUP(D367,贴息差额!C:D,2,0)</f>
        <v>0.239999999999981</v>
      </c>
      <c r="L367" s="5">
        <f t="shared" si="8"/>
        <v>133.34</v>
      </c>
    </row>
    <row r="368" customFormat="1" ht="14.25" hidden="1" spans="1:12">
      <c r="A368" s="9">
        <v>367</v>
      </c>
      <c r="B368" s="9" t="s">
        <v>316</v>
      </c>
      <c r="C368" s="9" t="s">
        <v>317</v>
      </c>
      <c r="D368" s="9" t="s">
        <v>1016</v>
      </c>
      <c r="E368" s="24" t="s">
        <v>1647</v>
      </c>
      <c r="F368" s="24" t="s">
        <v>1617</v>
      </c>
      <c r="G368" s="24">
        <v>4.35</v>
      </c>
      <c r="H368" s="9" t="s">
        <v>1392</v>
      </c>
      <c r="I368" s="21">
        <v>133.81</v>
      </c>
      <c r="J368" s="4">
        <f>VLOOKUP(D368,贴息差额!C:D,2,0)</f>
        <v>0.00999999999999091</v>
      </c>
      <c r="L368" s="5">
        <f t="shared" si="8"/>
        <v>133.8</v>
      </c>
    </row>
    <row r="369" customFormat="1" ht="14.25" hidden="1" spans="1:12">
      <c r="A369" s="9">
        <v>368</v>
      </c>
      <c r="B369" s="9" t="s">
        <v>316</v>
      </c>
      <c r="C369" s="9" t="s">
        <v>317</v>
      </c>
      <c r="D369" s="9" t="s">
        <v>1046</v>
      </c>
      <c r="E369" s="24" t="s">
        <v>1647</v>
      </c>
      <c r="F369" s="24" t="s">
        <v>1617</v>
      </c>
      <c r="G369" s="24">
        <v>4.35</v>
      </c>
      <c r="H369" s="9" t="s">
        <v>1392</v>
      </c>
      <c r="I369" s="21">
        <v>133.58</v>
      </c>
      <c r="J369" s="4">
        <f>VLOOKUP(D369,贴息差额!C:D,2,0)</f>
        <v>0.239999999999981</v>
      </c>
      <c r="L369" s="5">
        <f t="shared" si="8"/>
        <v>133.34</v>
      </c>
    </row>
    <row r="370" customFormat="1" ht="14.25" hidden="1" spans="1:12">
      <c r="A370" s="9">
        <v>369</v>
      </c>
      <c r="B370" s="9" t="s">
        <v>316</v>
      </c>
      <c r="C370" s="9" t="s">
        <v>317</v>
      </c>
      <c r="D370" s="9" t="s">
        <v>1055</v>
      </c>
      <c r="E370" s="24" t="s">
        <v>1647</v>
      </c>
      <c r="F370" s="24" t="s">
        <v>1617</v>
      </c>
      <c r="G370" s="24">
        <v>4.35</v>
      </c>
      <c r="H370" s="9" t="s">
        <v>1392</v>
      </c>
      <c r="I370" s="21">
        <v>133.58</v>
      </c>
      <c r="J370" s="4">
        <f>VLOOKUP(D370,贴息差额!C:D,2,0)</f>
        <v>0.240000000000009</v>
      </c>
      <c r="L370" s="5">
        <f t="shared" si="8"/>
        <v>133.34</v>
      </c>
    </row>
    <row r="371" customFormat="1" ht="14.25" hidden="1" spans="1:12">
      <c r="A371" s="9">
        <v>370</v>
      </c>
      <c r="B371" s="9" t="s">
        <v>316</v>
      </c>
      <c r="C371" s="9" t="s">
        <v>317</v>
      </c>
      <c r="D371" s="9" t="s">
        <v>415</v>
      </c>
      <c r="E371" s="24" t="s">
        <v>1647</v>
      </c>
      <c r="F371" s="24" t="s">
        <v>1617</v>
      </c>
      <c r="G371" s="24">
        <v>4.35</v>
      </c>
      <c r="H371" s="9" t="s">
        <v>1392</v>
      </c>
      <c r="I371" s="21">
        <v>133.58</v>
      </c>
      <c r="J371" s="4">
        <f>VLOOKUP(D371,贴息差额!C:D,2,0)</f>
        <v>0.240000000000009</v>
      </c>
      <c r="L371" s="5">
        <f t="shared" si="8"/>
        <v>133.34</v>
      </c>
    </row>
    <row r="372" customFormat="1" ht="14.25" hidden="1" spans="1:12">
      <c r="A372" s="9">
        <v>371</v>
      </c>
      <c r="B372" s="9" t="s">
        <v>316</v>
      </c>
      <c r="C372" s="9" t="s">
        <v>317</v>
      </c>
      <c r="D372" s="9" t="s">
        <v>1053</v>
      </c>
      <c r="E372" s="24" t="s">
        <v>1647</v>
      </c>
      <c r="F372" s="24" t="s">
        <v>1617</v>
      </c>
      <c r="G372" s="24">
        <v>4.35</v>
      </c>
      <c r="H372" s="9" t="s">
        <v>1392</v>
      </c>
      <c r="I372" s="21">
        <v>133.58</v>
      </c>
      <c r="J372" s="4">
        <f>VLOOKUP(D372,贴息差额!C:D,2,0)</f>
        <v>0.239999999999981</v>
      </c>
      <c r="L372" s="5">
        <f t="shared" si="8"/>
        <v>133.34</v>
      </c>
    </row>
    <row r="373" customFormat="1" ht="14.25" hidden="1" spans="1:12">
      <c r="A373" s="9">
        <v>372</v>
      </c>
      <c r="B373" s="9" t="s">
        <v>316</v>
      </c>
      <c r="C373" s="9" t="s">
        <v>317</v>
      </c>
      <c r="D373" s="9" t="s">
        <v>988</v>
      </c>
      <c r="E373" s="24" t="s">
        <v>1647</v>
      </c>
      <c r="F373" s="24" t="s">
        <v>1617</v>
      </c>
      <c r="G373" s="24">
        <v>4.35</v>
      </c>
      <c r="H373" s="9" t="s">
        <v>1392</v>
      </c>
      <c r="I373" s="21">
        <v>133.81</v>
      </c>
      <c r="J373" s="4">
        <f>VLOOKUP(D373,贴息差额!C:D,2,0)</f>
        <v>0.00999999999999091</v>
      </c>
      <c r="L373" s="5">
        <f t="shared" si="8"/>
        <v>133.8</v>
      </c>
    </row>
    <row r="374" customFormat="1" ht="14.25" hidden="1" spans="1:12">
      <c r="A374" s="9">
        <v>373</v>
      </c>
      <c r="B374" s="9" t="s">
        <v>316</v>
      </c>
      <c r="C374" s="9" t="s">
        <v>317</v>
      </c>
      <c r="D374" s="9" t="s">
        <v>1058</v>
      </c>
      <c r="E374" s="24" t="s">
        <v>1647</v>
      </c>
      <c r="F374" s="24" t="s">
        <v>1617</v>
      </c>
      <c r="G374" s="24">
        <v>4.35</v>
      </c>
      <c r="H374" s="9" t="s">
        <v>1392</v>
      </c>
      <c r="I374" s="21">
        <v>133.58</v>
      </c>
      <c r="J374" s="4">
        <f>VLOOKUP(D374,贴息差额!C:D,2,0)</f>
        <v>0.240000000000009</v>
      </c>
      <c r="L374" s="5">
        <f t="shared" si="8"/>
        <v>133.34</v>
      </c>
    </row>
    <row r="375" customFormat="1" ht="14.25" hidden="1" spans="1:12">
      <c r="A375" s="9">
        <v>374</v>
      </c>
      <c r="B375" s="9" t="s">
        <v>316</v>
      </c>
      <c r="C375" s="9" t="s">
        <v>317</v>
      </c>
      <c r="D375" s="9" t="s">
        <v>1043</v>
      </c>
      <c r="E375" s="24" t="s">
        <v>1647</v>
      </c>
      <c r="F375" s="24" t="s">
        <v>1617</v>
      </c>
      <c r="G375" s="24">
        <v>4.35</v>
      </c>
      <c r="H375" s="9" t="s">
        <v>1392</v>
      </c>
      <c r="I375" s="21">
        <v>133.62</v>
      </c>
      <c r="J375" s="4">
        <f>VLOOKUP(D375,贴息差额!C:D,2,0)</f>
        <v>0.199999999999989</v>
      </c>
      <c r="L375" s="5">
        <f t="shared" si="8"/>
        <v>133.42</v>
      </c>
    </row>
    <row r="376" customFormat="1" ht="14.25" hidden="1" spans="1:12">
      <c r="A376" s="9">
        <v>375</v>
      </c>
      <c r="B376" s="9" t="s">
        <v>316</v>
      </c>
      <c r="C376" s="9" t="s">
        <v>317</v>
      </c>
      <c r="D376" s="9" t="s">
        <v>956</v>
      </c>
      <c r="E376" s="24" t="s">
        <v>1647</v>
      </c>
      <c r="F376" s="24" t="s">
        <v>1617</v>
      </c>
      <c r="G376" s="24">
        <v>4.35</v>
      </c>
      <c r="H376" s="9" t="s">
        <v>1392</v>
      </c>
      <c r="I376" s="21">
        <v>133.81</v>
      </c>
      <c r="J376" s="4">
        <f>VLOOKUP(D376,贴息差额!C:D,2,0)</f>
        <v>0.00999999999999091</v>
      </c>
      <c r="L376" s="5">
        <f t="shared" si="8"/>
        <v>133.8</v>
      </c>
    </row>
    <row r="377" customFormat="1" ht="14.25" hidden="1" spans="1:12">
      <c r="A377" s="9">
        <v>376</v>
      </c>
      <c r="B377" s="9" t="s">
        <v>316</v>
      </c>
      <c r="C377" s="9" t="s">
        <v>317</v>
      </c>
      <c r="D377" s="9" t="s">
        <v>1051</v>
      </c>
      <c r="E377" s="24" t="s">
        <v>1647</v>
      </c>
      <c r="F377" s="24" t="s">
        <v>1646</v>
      </c>
      <c r="G377" s="24">
        <v>4.35</v>
      </c>
      <c r="H377" s="9" t="s">
        <v>1392</v>
      </c>
      <c r="I377" s="21">
        <v>133.58</v>
      </c>
      <c r="J377" s="4">
        <f>VLOOKUP(D377,贴息差额!C:D,2,0)</f>
        <v>0.239999999999981</v>
      </c>
      <c r="L377" s="5">
        <f t="shared" si="8"/>
        <v>133.34</v>
      </c>
    </row>
    <row r="378" customFormat="1" ht="14.25" hidden="1" spans="1:12">
      <c r="A378" s="9">
        <v>377</v>
      </c>
      <c r="B378" s="9" t="s">
        <v>316</v>
      </c>
      <c r="C378" s="9" t="s">
        <v>317</v>
      </c>
      <c r="D378" s="9" t="s">
        <v>1002</v>
      </c>
      <c r="E378" s="24" t="s">
        <v>1648</v>
      </c>
      <c r="F378" s="24" t="s">
        <v>1617</v>
      </c>
      <c r="G378" s="24">
        <v>4.35</v>
      </c>
      <c r="H378" s="9" t="s">
        <v>1392</v>
      </c>
      <c r="I378" s="21">
        <v>133.18</v>
      </c>
      <c r="J378" s="4">
        <f>VLOOKUP(D378,贴息差额!C:D,2,0)</f>
        <v>0.00999999999999091</v>
      </c>
      <c r="L378" s="5">
        <f t="shared" si="8"/>
        <v>133.17</v>
      </c>
    </row>
    <row r="379" customFormat="1" ht="14.25" hidden="1" spans="1:12">
      <c r="A379" s="9">
        <v>378</v>
      </c>
      <c r="B379" s="9" t="s">
        <v>316</v>
      </c>
      <c r="C379" s="9" t="s">
        <v>317</v>
      </c>
      <c r="D379" s="9" t="s">
        <v>1025</v>
      </c>
      <c r="E379" s="24" t="s">
        <v>1649</v>
      </c>
      <c r="F379" s="24" t="s">
        <v>1617</v>
      </c>
      <c r="G379" s="24">
        <v>4.35</v>
      </c>
      <c r="H379" s="9" t="s">
        <v>1392</v>
      </c>
      <c r="I379" s="21">
        <v>132.82</v>
      </c>
      <c r="J379" s="4">
        <f>VLOOKUP(D379,贴息差额!C:D,2,0)</f>
        <v>0.0100000000000193</v>
      </c>
      <c r="L379" s="5">
        <f t="shared" si="8"/>
        <v>132.81</v>
      </c>
    </row>
    <row r="380" customFormat="1" ht="14.25" hidden="1" spans="1:12">
      <c r="A380" s="9">
        <v>379</v>
      </c>
      <c r="B380" s="9" t="s">
        <v>316</v>
      </c>
      <c r="C380" s="9" t="s">
        <v>317</v>
      </c>
      <c r="D380" s="9" t="s">
        <v>412</v>
      </c>
      <c r="E380" s="24" t="s">
        <v>1650</v>
      </c>
      <c r="F380" s="24" t="s">
        <v>1617</v>
      </c>
      <c r="G380" s="24">
        <v>4.35</v>
      </c>
      <c r="H380" s="9" t="s">
        <v>1392</v>
      </c>
      <c r="I380" s="21">
        <v>132</v>
      </c>
      <c r="J380" s="4" t="e">
        <f>VLOOKUP(D380,贴息差额!C:D,2,0)</f>
        <v>#N/A</v>
      </c>
      <c r="L380" s="5" t="e">
        <f t="shared" si="8"/>
        <v>#N/A</v>
      </c>
    </row>
    <row r="381" customFormat="1" ht="14.25" hidden="1" spans="1:12">
      <c r="A381" s="9">
        <v>380</v>
      </c>
      <c r="B381" s="9" t="s">
        <v>316</v>
      </c>
      <c r="C381" s="9" t="s">
        <v>317</v>
      </c>
      <c r="D381" s="9" t="s">
        <v>338</v>
      </c>
      <c r="E381" s="24" t="s">
        <v>1651</v>
      </c>
      <c r="F381" s="24" t="s">
        <v>1652</v>
      </c>
      <c r="G381" s="24">
        <v>4.35</v>
      </c>
      <c r="H381" s="9" t="s">
        <v>1392</v>
      </c>
      <c r="I381" s="21">
        <v>864.14</v>
      </c>
      <c r="J381" s="4">
        <f>VLOOKUP(D381,贴息差额!C:D,2,0)</f>
        <v>0.00999999999987722</v>
      </c>
      <c r="L381" s="5">
        <f t="shared" si="8"/>
        <v>864.13</v>
      </c>
    </row>
    <row r="382" customFormat="1" ht="14.25" hidden="1" spans="1:12">
      <c r="A382" s="9">
        <v>381</v>
      </c>
      <c r="B382" s="9" t="s">
        <v>316</v>
      </c>
      <c r="C382" s="9" t="s">
        <v>317</v>
      </c>
      <c r="D382" s="9" t="s">
        <v>1041</v>
      </c>
      <c r="E382" s="24" t="s">
        <v>1653</v>
      </c>
      <c r="F382" s="24" t="s">
        <v>1652</v>
      </c>
      <c r="G382" s="24">
        <v>4.35</v>
      </c>
      <c r="H382" s="9" t="s">
        <v>1392</v>
      </c>
      <c r="I382" s="21">
        <v>858.87</v>
      </c>
      <c r="J382" s="4">
        <f>VLOOKUP(D382,贴息差额!C:D,2,0)</f>
        <v>0.0100000000001046</v>
      </c>
      <c r="L382" s="5">
        <f t="shared" si="8"/>
        <v>858.86</v>
      </c>
    </row>
    <row r="383" customFormat="1" ht="14.25" hidden="1" spans="1:12">
      <c r="A383" s="9">
        <v>382</v>
      </c>
      <c r="B383" s="9" t="s">
        <v>316</v>
      </c>
      <c r="C383" s="9" t="s">
        <v>317</v>
      </c>
      <c r="D383" s="9" t="s">
        <v>363</v>
      </c>
      <c r="E383" s="24" t="s">
        <v>1653</v>
      </c>
      <c r="F383" s="24" t="s">
        <v>1654</v>
      </c>
      <c r="G383" s="24">
        <v>4.35</v>
      </c>
      <c r="H383" s="9" t="s">
        <v>1392</v>
      </c>
      <c r="I383" s="21">
        <v>1103.14</v>
      </c>
      <c r="J383" s="4">
        <v>0</v>
      </c>
      <c r="L383" s="5">
        <f t="shared" si="8"/>
        <v>1103.14</v>
      </c>
    </row>
    <row r="384" customFormat="1" ht="14.25" hidden="1" spans="1:12">
      <c r="A384" s="9">
        <v>383</v>
      </c>
      <c r="B384" s="9" t="s">
        <v>316</v>
      </c>
      <c r="C384" s="9" t="s">
        <v>317</v>
      </c>
      <c r="D384" s="9" t="s">
        <v>1655</v>
      </c>
      <c r="E384" s="24" t="s">
        <v>1653</v>
      </c>
      <c r="F384" s="24" t="s">
        <v>1654</v>
      </c>
      <c r="G384" s="24">
        <v>4.35</v>
      </c>
      <c r="H384" s="9" t="s">
        <v>1392</v>
      </c>
      <c r="I384" s="21">
        <v>1288.3</v>
      </c>
      <c r="J384" s="4" t="e">
        <f>VLOOKUP(D384,贴息差额!C:D,2,0)</f>
        <v>#N/A</v>
      </c>
      <c r="L384" s="5" t="e">
        <f t="shared" si="8"/>
        <v>#N/A</v>
      </c>
    </row>
    <row r="385" customFormat="1" ht="14.25" hidden="1" spans="1:12">
      <c r="A385" s="9">
        <v>384</v>
      </c>
      <c r="B385" s="9" t="s">
        <v>316</v>
      </c>
      <c r="C385" s="9" t="s">
        <v>317</v>
      </c>
      <c r="D385" s="9" t="s">
        <v>360</v>
      </c>
      <c r="E385" s="24" t="s">
        <v>1656</v>
      </c>
      <c r="F385" s="24" t="s">
        <v>1657</v>
      </c>
      <c r="G385" s="24">
        <v>4.35</v>
      </c>
      <c r="H385" s="9" t="s">
        <v>1392</v>
      </c>
      <c r="I385" s="21">
        <v>698.43</v>
      </c>
      <c r="J385" s="4">
        <v>1103.72</v>
      </c>
      <c r="L385" s="5">
        <f t="shared" si="8"/>
        <v>-405.29</v>
      </c>
    </row>
    <row r="386" customFormat="1" ht="14.25" hidden="1" spans="1:12">
      <c r="A386" s="9">
        <v>385</v>
      </c>
      <c r="B386" s="9" t="s">
        <v>316</v>
      </c>
      <c r="C386" s="9" t="s">
        <v>317</v>
      </c>
      <c r="D386" s="9" t="s">
        <v>363</v>
      </c>
      <c r="E386" s="24" t="s">
        <v>1658</v>
      </c>
      <c r="F386" s="24" t="s">
        <v>1654</v>
      </c>
      <c r="G386" s="24">
        <v>4.35</v>
      </c>
      <c r="H386" s="9" t="s">
        <v>1392</v>
      </c>
      <c r="I386" s="21">
        <v>109.95</v>
      </c>
      <c r="J386" s="4">
        <f>VLOOKUP(D386,贴息差额!C:D,2,0)</f>
        <v>883.23</v>
      </c>
      <c r="L386" s="5">
        <f t="shared" si="8"/>
        <v>-773.28</v>
      </c>
    </row>
    <row r="387" customFormat="1" ht="14.25" hidden="1" spans="1:12">
      <c r="A387" s="9">
        <v>386</v>
      </c>
      <c r="B387" s="9" t="s">
        <v>316</v>
      </c>
      <c r="C387" s="9" t="s">
        <v>317</v>
      </c>
      <c r="D387" s="9" t="s">
        <v>1061</v>
      </c>
      <c r="E387" s="24" t="s">
        <v>1659</v>
      </c>
      <c r="F387" s="24" t="s">
        <v>1608</v>
      </c>
      <c r="G387" s="24">
        <v>4.35</v>
      </c>
      <c r="H387" s="9" t="s">
        <v>1392</v>
      </c>
      <c r="I387" s="21">
        <v>463.75</v>
      </c>
      <c r="J387" s="4">
        <f>VLOOKUP(D387,贴息差额!C:D,2,0)</f>
        <v>241.32</v>
      </c>
      <c r="L387" s="5">
        <f t="shared" si="8"/>
        <v>222.43</v>
      </c>
    </row>
    <row r="388" customFormat="1" ht="14.25" hidden="1" spans="1:12">
      <c r="A388" s="9">
        <v>387</v>
      </c>
      <c r="B388" s="9" t="s">
        <v>316</v>
      </c>
      <c r="C388" s="9" t="s">
        <v>317</v>
      </c>
      <c r="D388" s="9" t="s">
        <v>973</v>
      </c>
      <c r="E388" s="24" t="s">
        <v>1660</v>
      </c>
      <c r="F388" s="24" t="s">
        <v>1654</v>
      </c>
      <c r="G388" s="24">
        <v>4.35</v>
      </c>
      <c r="H388" s="9" t="s">
        <v>1392</v>
      </c>
      <c r="I388" s="21">
        <v>512.33</v>
      </c>
      <c r="J388" s="4">
        <f>VLOOKUP(D388,贴息差额!C:D,2,0)</f>
        <v>0.00999999999999091</v>
      </c>
      <c r="L388" s="5">
        <f t="shared" si="8"/>
        <v>512.32</v>
      </c>
    </row>
    <row r="389" customFormat="1" ht="14.25" hidden="1" spans="1:12">
      <c r="A389" s="9">
        <v>388</v>
      </c>
      <c r="B389" s="9" t="s">
        <v>316</v>
      </c>
      <c r="C389" s="9" t="s">
        <v>317</v>
      </c>
      <c r="D389" s="9" t="s">
        <v>324</v>
      </c>
      <c r="E389" s="24" t="s">
        <v>1661</v>
      </c>
      <c r="F389" s="24" t="s">
        <v>1662</v>
      </c>
      <c r="G389" s="24">
        <v>4.35</v>
      </c>
      <c r="H389" s="9" t="s">
        <v>1392</v>
      </c>
      <c r="I389" s="21">
        <v>415.67</v>
      </c>
      <c r="J389" s="4">
        <f>VLOOKUP(D389,贴息差额!C:D,2,0)</f>
        <v>0.0100000000000477</v>
      </c>
      <c r="L389" s="5">
        <f t="shared" si="8"/>
        <v>415.66</v>
      </c>
    </row>
    <row r="390" customFormat="1" ht="14.25" hidden="1" spans="1:12">
      <c r="A390" s="9">
        <v>389</v>
      </c>
      <c r="B390" s="9" t="s">
        <v>316</v>
      </c>
      <c r="C390" s="9" t="s">
        <v>317</v>
      </c>
      <c r="D390" s="9" t="s">
        <v>1663</v>
      </c>
      <c r="E390" s="24" t="s">
        <v>1661</v>
      </c>
      <c r="F390" s="24" t="s">
        <v>1664</v>
      </c>
      <c r="G390" s="24">
        <v>4.35</v>
      </c>
      <c r="H390" s="9" t="s">
        <v>1392</v>
      </c>
      <c r="I390" s="21">
        <v>623.51</v>
      </c>
      <c r="J390" s="4" t="e">
        <f>VLOOKUP(D390,贴息差额!C:D,2,0)</f>
        <v>#N/A</v>
      </c>
      <c r="L390" s="5" t="e">
        <f t="shared" si="8"/>
        <v>#N/A</v>
      </c>
    </row>
    <row r="391" customFormat="1" ht="14.25" hidden="1" spans="1:12">
      <c r="A391" s="9">
        <v>390</v>
      </c>
      <c r="B391" s="9" t="s">
        <v>316</v>
      </c>
      <c r="C391" s="9" t="s">
        <v>317</v>
      </c>
      <c r="D391" s="9" t="s">
        <v>1014</v>
      </c>
      <c r="E391" s="24" t="s">
        <v>1665</v>
      </c>
      <c r="F391" s="24" t="s">
        <v>1662</v>
      </c>
      <c r="G391" s="24">
        <v>4.35</v>
      </c>
      <c r="H391" s="9" t="s">
        <v>1392</v>
      </c>
      <c r="I391" s="21">
        <v>1027.08</v>
      </c>
      <c r="J391" s="4">
        <f>VLOOKUP(D391,贴息差额!C:D,2,0)</f>
        <v>0.00999999999999091</v>
      </c>
      <c r="L391" s="5">
        <f t="shared" si="8"/>
        <v>1027.07</v>
      </c>
    </row>
    <row r="392" customFormat="1" ht="14.25" hidden="1" spans="1:12">
      <c r="A392" s="9">
        <v>391</v>
      </c>
      <c r="B392" s="9" t="s">
        <v>316</v>
      </c>
      <c r="C392" s="9" t="s">
        <v>317</v>
      </c>
      <c r="D392" s="9" t="s">
        <v>1666</v>
      </c>
      <c r="E392" s="24" t="s">
        <v>1667</v>
      </c>
      <c r="F392" s="24" t="s">
        <v>1668</v>
      </c>
      <c r="G392" s="24">
        <v>4.35</v>
      </c>
      <c r="H392" s="9" t="s">
        <v>1392</v>
      </c>
      <c r="I392" s="21">
        <v>587.26</v>
      </c>
      <c r="J392" s="4" t="e">
        <f>VLOOKUP(D392,贴息差额!C:D,2,0)</f>
        <v>#N/A</v>
      </c>
      <c r="L392" s="5" t="e">
        <f t="shared" si="8"/>
        <v>#N/A</v>
      </c>
    </row>
    <row r="393" customFormat="1" ht="14.25" hidden="1" spans="1:12">
      <c r="A393" s="9">
        <v>392</v>
      </c>
      <c r="B393" s="9" t="s">
        <v>316</v>
      </c>
      <c r="C393" s="9" t="s">
        <v>317</v>
      </c>
      <c r="D393" s="9" t="s">
        <v>355</v>
      </c>
      <c r="E393" s="24" t="s">
        <v>1669</v>
      </c>
      <c r="F393" s="24" t="s">
        <v>1670</v>
      </c>
      <c r="G393" s="24">
        <v>4.35</v>
      </c>
      <c r="H393" s="9" t="s">
        <v>1392</v>
      </c>
      <c r="I393" s="21">
        <v>389.09</v>
      </c>
      <c r="J393" s="4">
        <f>VLOOKUP(D393,贴息差额!C:D,2,0)</f>
        <v>0.0100000000000477</v>
      </c>
      <c r="L393" s="5">
        <f t="shared" si="8"/>
        <v>389.08</v>
      </c>
    </row>
    <row r="394" customFormat="1" ht="14.25" hidden="1" spans="1:12">
      <c r="A394" s="9">
        <v>393</v>
      </c>
      <c r="B394" s="9" t="s">
        <v>316</v>
      </c>
      <c r="C394" s="9" t="s">
        <v>317</v>
      </c>
      <c r="D394" s="9" t="s">
        <v>1039</v>
      </c>
      <c r="E394" s="24" t="s">
        <v>1671</v>
      </c>
      <c r="F394" s="24" t="s">
        <v>1672</v>
      </c>
      <c r="G394" s="24">
        <v>4.35</v>
      </c>
      <c r="H394" s="9" t="s">
        <v>1392</v>
      </c>
      <c r="I394" s="21">
        <v>314.17</v>
      </c>
      <c r="J394" s="4">
        <f>VLOOKUP(D394,贴息差额!C:D,2,0)</f>
        <v>0.0100000000000477</v>
      </c>
      <c r="L394" s="5">
        <f t="shared" si="8"/>
        <v>314.16</v>
      </c>
    </row>
    <row r="395" customFormat="1" ht="14.25" hidden="1" spans="1:12">
      <c r="A395" s="9">
        <v>394</v>
      </c>
      <c r="B395" s="9" t="s">
        <v>316</v>
      </c>
      <c r="C395" s="9" t="s">
        <v>317</v>
      </c>
      <c r="D395" s="9" t="s">
        <v>361</v>
      </c>
      <c r="E395" s="24" t="s">
        <v>1673</v>
      </c>
      <c r="F395" s="24" t="s">
        <v>1674</v>
      </c>
      <c r="G395" s="24">
        <v>4.35</v>
      </c>
      <c r="H395" s="9" t="s">
        <v>1392</v>
      </c>
      <c r="I395" s="21">
        <v>767.29</v>
      </c>
      <c r="J395" s="4">
        <f>VLOOKUP(D395,贴息差额!C:D,2,0)</f>
        <v>0.00999999999999091</v>
      </c>
      <c r="L395" s="5">
        <f t="shared" si="8"/>
        <v>767.28</v>
      </c>
    </row>
    <row r="396" customFormat="1" ht="14.25" hidden="1" spans="1:12">
      <c r="A396" s="9">
        <v>395</v>
      </c>
      <c r="B396" s="9" t="s">
        <v>316</v>
      </c>
      <c r="C396" s="9" t="s">
        <v>317</v>
      </c>
      <c r="D396" s="9" t="s">
        <v>1059</v>
      </c>
      <c r="E396" s="24" t="s">
        <v>1515</v>
      </c>
      <c r="F396" s="24" t="s">
        <v>1509</v>
      </c>
      <c r="G396" s="24">
        <v>4.35</v>
      </c>
      <c r="H396" s="9" t="s">
        <v>1392</v>
      </c>
      <c r="I396" s="21">
        <v>38.43</v>
      </c>
      <c r="J396" s="4">
        <v>0</v>
      </c>
      <c r="L396" s="5">
        <f t="shared" si="8"/>
        <v>38.43</v>
      </c>
    </row>
    <row r="397" customFormat="1" ht="14.25" hidden="1" spans="1:12">
      <c r="A397" s="9">
        <v>396</v>
      </c>
      <c r="B397" s="9" t="s">
        <v>316</v>
      </c>
      <c r="C397" s="9" t="s">
        <v>317</v>
      </c>
      <c r="D397" s="9" t="s">
        <v>1059</v>
      </c>
      <c r="E397" s="24" t="s">
        <v>1538</v>
      </c>
      <c r="F397" s="24" t="s">
        <v>1509</v>
      </c>
      <c r="G397" s="24">
        <v>4.35</v>
      </c>
      <c r="H397" s="9" t="s">
        <v>1392</v>
      </c>
      <c r="I397" s="21">
        <v>166.99</v>
      </c>
      <c r="J397" s="4">
        <f>VLOOKUP(D397,贴息差额!C:D,2,0)</f>
        <v>38.44</v>
      </c>
      <c r="L397" s="5">
        <f t="shared" si="8"/>
        <v>128.55</v>
      </c>
    </row>
    <row r="398" customFormat="1" ht="14.25" hidden="1" spans="1:12">
      <c r="A398" s="25">
        <v>397</v>
      </c>
      <c r="B398" s="25" t="s">
        <v>316</v>
      </c>
      <c r="C398" s="25" t="s">
        <v>317</v>
      </c>
      <c r="D398" s="26" t="s">
        <v>945</v>
      </c>
      <c r="E398" s="27">
        <v>43426</v>
      </c>
      <c r="F398" s="27">
        <v>44134</v>
      </c>
      <c r="G398" s="28">
        <v>4.35</v>
      </c>
      <c r="H398" s="26" t="s">
        <v>1675</v>
      </c>
      <c r="I398" s="34">
        <v>140.17</v>
      </c>
      <c r="J398" s="4">
        <v>-140.17</v>
      </c>
      <c r="L398" s="5"/>
    </row>
    <row r="399" s="3" customFormat="1" ht="14.25" hidden="1" spans="1:16384">
      <c r="A399" s="29">
        <v>398</v>
      </c>
      <c r="B399" s="25" t="s">
        <v>316</v>
      </c>
      <c r="C399" s="25" t="s">
        <v>317</v>
      </c>
      <c r="D399" s="29" t="s">
        <v>947</v>
      </c>
      <c r="E399" s="30">
        <v>43343</v>
      </c>
      <c r="F399" s="30">
        <v>44073</v>
      </c>
      <c r="G399" s="29">
        <v>4.35</v>
      </c>
      <c r="H399" s="29" t="s">
        <v>1676</v>
      </c>
      <c r="I399" s="29">
        <v>2.9</v>
      </c>
      <c r="J399" s="35">
        <v>-2.9</v>
      </c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  <c r="GW399" s="35"/>
      <c r="GX399" s="35"/>
      <c r="GY399" s="35"/>
      <c r="GZ399" s="35"/>
      <c r="HA399" s="35"/>
      <c r="HB399" s="35"/>
      <c r="HC399" s="35"/>
      <c r="HD399" s="35"/>
      <c r="HE399" s="35"/>
      <c r="HF399" s="35"/>
      <c r="HG399" s="35"/>
      <c r="HH399" s="35"/>
      <c r="HI399" s="35"/>
      <c r="HJ399" s="35"/>
      <c r="HK399" s="35"/>
      <c r="HL399" s="35"/>
      <c r="HM399" s="35"/>
      <c r="HN399" s="35"/>
      <c r="HO399" s="35"/>
      <c r="HP399" s="35"/>
      <c r="HQ399" s="35"/>
      <c r="HR399" s="35"/>
      <c r="HS399" s="35"/>
      <c r="HT399" s="35"/>
      <c r="HU399" s="35"/>
      <c r="HV399" s="35"/>
      <c r="HW399" s="35"/>
      <c r="HX399" s="35"/>
      <c r="HY399" s="35"/>
      <c r="HZ399" s="35"/>
      <c r="IA399" s="35"/>
      <c r="IB399" s="35"/>
      <c r="IC399" s="35"/>
      <c r="ID399" s="35"/>
      <c r="IE399" s="35"/>
      <c r="IF399" s="35"/>
      <c r="IG399" s="35"/>
      <c r="IH399" s="35"/>
      <c r="II399" s="35"/>
      <c r="IJ399" s="35"/>
      <c r="IK399" s="35"/>
      <c r="IL399" s="35"/>
      <c r="IM399" s="35"/>
      <c r="IN399" s="35"/>
      <c r="IO399" s="35"/>
      <c r="IP399" s="35"/>
      <c r="IQ399" s="35"/>
      <c r="IR399" s="35"/>
      <c r="IS399" s="35"/>
      <c r="IT399" s="35"/>
      <c r="IU399" s="35"/>
      <c r="IV399" s="35"/>
      <c r="IW399" s="35"/>
      <c r="IX399" s="35"/>
      <c r="IY399" s="35"/>
      <c r="IZ399" s="35"/>
      <c r="JA399" s="35"/>
      <c r="JB399" s="35"/>
      <c r="JC399" s="35"/>
      <c r="JD399" s="35"/>
      <c r="JE399" s="35"/>
      <c r="JF399" s="35"/>
      <c r="JG399" s="35"/>
      <c r="JH399" s="35"/>
      <c r="JI399" s="35"/>
      <c r="JJ399" s="35"/>
      <c r="JK399" s="35"/>
      <c r="JL399" s="35"/>
      <c r="JM399" s="35"/>
      <c r="JN399" s="35"/>
      <c r="JO399" s="35"/>
      <c r="JP399" s="35"/>
      <c r="JQ399" s="35"/>
      <c r="JR399" s="35"/>
      <c r="JS399" s="35"/>
      <c r="JT399" s="35"/>
      <c r="JU399" s="35"/>
      <c r="JV399" s="35"/>
      <c r="JW399" s="35"/>
      <c r="JX399" s="35"/>
      <c r="JY399" s="35"/>
      <c r="JZ399" s="35"/>
      <c r="KA399" s="35"/>
      <c r="KB399" s="35"/>
      <c r="KC399" s="35"/>
      <c r="KD399" s="35"/>
      <c r="KE399" s="35"/>
      <c r="KF399" s="35"/>
      <c r="KG399" s="35"/>
      <c r="KH399" s="35"/>
      <c r="KI399" s="35"/>
      <c r="KJ399" s="35"/>
      <c r="KK399" s="35"/>
      <c r="KL399" s="35"/>
      <c r="KM399" s="35"/>
      <c r="KN399" s="35"/>
      <c r="KO399" s="35"/>
      <c r="KP399" s="35"/>
      <c r="KQ399" s="35"/>
      <c r="KR399" s="35"/>
      <c r="KS399" s="35"/>
      <c r="KT399" s="35"/>
      <c r="KU399" s="35"/>
      <c r="KV399" s="35"/>
      <c r="KW399" s="35"/>
      <c r="KX399" s="35"/>
      <c r="KY399" s="35"/>
      <c r="KZ399" s="35"/>
      <c r="LA399" s="35"/>
      <c r="LB399" s="35"/>
      <c r="LC399" s="35"/>
      <c r="LD399" s="35"/>
      <c r="LE399" s="35"/>
      <c r="LF399" s="35"/>
      <c r="LG399" s="35"/>
      <c r="LH399" s="35"/>
      <c r="LI399" s="35"/>
      <c r="LJ399" s="35"/>
      <c r="LK399" s="35"/>
      <c r="LL399" s="35"/>
      <c r="LM399" s="35"/>
      <c r="LN399" s="35"/>
      <c r="LO399" s="35"/>
      <c r="LP399" s="35"/>
      <c r="LQ399" s="35"/>
      <c r="LR399" s="35"/>
      <c r="LS399" s="35"/>
      <c r="LT399" s="35"/>
      <c r="LU399" s="35"/>
      <c r="LV399" s="35"/>
      <c r="LW399" s="35"/>
      <c r="LX399" s="35"/>
      <c r="LY399" s="35"/>
      <c r="LZ399" s="35"/>
      <c r="MA399" s="35"/>
      <c r="MB399" s="35"/>
      <c r="MC399" s="35"/>
      <c r="MD399" s="35"/>
      <c r="ME399" s="35"/>
      <c r="MF399" s="35"/>
      <c r="MG399" s="35"/>
      <c r="MH399" s="35"/>
      <c r="MI399" s="35"/>
      <c r="MJ399" s="35"/>
      <c r="MK399" s="35"/>
      <c r="ML399" s="35"/>
      <c r="MM399" s="35"/>
      <c r="MN399" s="35"/>
      <c r="MO399" s="35"/>
      <c r="MP399" s="35"/>
      <c r="MQ399" s="35"/>
      <c r="MR399" s="35"/>
      <c r="MS399" s="35"/>
      <c r="MT399" s="35"/>
      <c r="MU399" s="35"/>
      <c r="MV399" s="35"/>
      <c r="MW399" s="35"/>
      <c r="MX399" s="35"/>
      <c r="MY399" s="35"/>
      <c r="MZ399" s="35"/>
      <c r="NA399" s="35"/>
      <c r="NB399" s="35"/>
      <c r="NC399" s="35"/>
      <c r="ND399" s="35"/>
      <c r="NE399" s="35"/>
      <c r="NF399" s="35"/>
      <c r="NG399" s="35"/>
      <c r="NH399" s="35"/>
      <c r="NI399" s="35"/>
      <c r="NJ399" s="35"/>
      <c r="NK399" s="35"/>
      <c r="NL399" s="35"/>
      <c r="NM399" s="35"/>
      <c r="NN399" s="35"/>
      <c r="NO399" s="35"/>
      <c r="NP399" s="35"/>
      <c r="NQ399" s="35"/>
      <c r="NR399" s="35"/>
      <c r="NS399" s="35"/>
      <c r="NT399" s="35"/>
      <c r="NU399" s="35"/>
      <c r="NV399" s="35"/>
      <c r="NW399" s="35"/>
      <c r="NX399" s="35"/>
      <c r="NY399" s="35"/>
      <c r="NZ399" s="35"/>
      <c r="OA399" s="35"/>
      <c r="OB399" s="35"/>
      <c r="OC399" s="35"/>
      <c r="OD399" s="35"/>
      <c r="OE399" s="35"/>
      <c r="OF399" s="35"/>
      <c r="OG399" s="35"/>
      <c r="OH399" s="35"/>
      <c r="OI399" s="35"/>
      <c r="OJ399" s="35"/>
      <c r="OK399" s="35"/>
      <c r="OL399" s="35"/>
      <c r="OM399" s="35"/>
      <c r="ON399" s="35"/>
      <c r="OO399" s="35"/>
      <c r="OP399" s="35"/>
      <c r="OQ399" s="35"/>
      <c r="OR399" s="35"/>
      <c r="OS399" s="35"/>
      <c r="OT399" s="35"/>
      <c r="OU399" s="35"/>
      <c r="OV399" s="35"/>
      <c r="OW399" s="35"/>
      <c r="OX399" s="35"/>
      <c r="OY399" s="35"/>
      <c r="OZ399" s="35"/>
      <c r="PA399" s="35"/>
      <c r="PB399" s="35"/>
      <c r="PC399" s="35"/>
      <c r="PD399" s="35"/>
      <c r="PE399" s="35"/>
      <c r="PF399" s="35"/>
      <c r="PG399" s="35"/>
      <c r="PH399" s="35"/>
      <c r="PI399" s="35"/>
      <c r="PJ399" s="35"/>
      <c r="PK399" s="35"/>
      <c r="PL399" s="35"/>
      <c r="PM399" s="35"/>
      <c r="PN399" s="35"/>
      <c r="PO399" s="35"/>
      <c r="PP399" s="35"/>
      <c r="PQ399" s="35"/>
      <c r="PR399" s="35"/>
      <c r="PS399" s="35"/>
      <c r="PT399" s="35"/>
      <c r="PU399" s="35"/>
      <c r="PV399" s="35"/>
      <c r="PW399" s="35"/>
      <c r="PX399" s="35"/>
      <c r="PY399" s="35"/>
      <c r="PZ399" s="35"/>
      <c r="QA399" s="35"/>
      <c r="QB399" s="35"/>
      <c r="QC399" s="35"/>
      <c r="QD399" s="35"/>
      <c r="QE399" s="35"/>
      <c r="QF399" s="35"/>
      <c r="QG399" s="35"/>
      <c r="QH399" s="35"/>
      <c r="QI399" s="35"/>
      <c r="QJ399" s="35"/>
      <c r="QK399" s="35"/>
      <c r="QL399" s="35"/>
      <c r="QM399" s="35"/>
      <c r="QN399" s="35"/>
      <c r="QO399" s="35"/>
      <c r="QP399" s="35"/>
      <c r="QQ399" s="35"/>
      <c r="QR399" s="35"/>
      <c r="QS399" s="35"/>
      <c r="QT399" s="35"/>
      <c r="QU399" s="35"/>
      <c r="QV399" s="35"/>
      <c r="QW399" s="35"/>
      <c r="QX399" s="35"/>
      <c r="QY399" s="35"/>
      <c r="QZ399" s="35"/>
      <c r="RA399" s="35"/>
      <c r="RB399" s="35"/>
      <c r="RC399" s="35"/>
      <c r="RD399" s="35"/>
      <c r="RE399" s="35"/>
      <c r="RF399" s="35"/>
      <c r="RG399" s="35"/>
      <c r="RH399" s="35"/>
      <c r="RI399" s="35"/>
      <c r="RJ399" s="35"/>
      <c r="RK399" s="35"/>
      <c r="RL399" s="35"/>
      <c r="RM399" s="35"/>
      <c r="RN399" s="35"/>
      <c r="RO399" s="35"/>
      <c r="RP399" s="35"/>
      <c r="RQ399" s="35"/>
      <c r="RR399" s="35"/>
      <c r="RS399" s="35"/>
      <c r="RT399" s="35"/>
      <c r="RU399" s="35"/>
      <c r="RV399" s="35"/>
      <c r="RW399" s="35"/>
      <c r="RX399" s="35"/>
      <c r="RY399" s="35"/>
      <c r="RZ399" s="35"/>
      <c r="SA399" s="35"/>
      <c r="SB399" s="35"/>
      <c r="SC399" s="35"/>
      <c r="SD399" s="35"/>
      <c r="SE399" s="35"/>
      <c r="SF399" s="35"/>
      <c r="SG399" s="35"/>
      <c r="SH399" s="35"/>
      <c r="SI399" s="35"/>
      <c r="SJ399" s="35"/>
      <c r="SK399" s="35"/>
      <c r="SL399" s="35"/>
      <c r="SM399" s="35"/>
      <c r="SN399" s="35"/>
      <c r="SO399" s="35"/>
      <c r="SP399" s="35"/>
      <c r="SQ399" s="35"/>
      <c r="SR399" s="35"/>
      <c r="SS399" s="35"/>
      <c r="ST399" s="35"/>
      <c r="SU399" s="35"/>
      <c r="SV399" s="35"/>
      <c r="SW399" s="35"/>
      <c r="SX399" s="35"/>
      <c r="SY399" s="35"/>
      <c r="SZ399" s="35"/>
      <c r="TA399" s="35"/>
      <c r="TB399" s="35"/>
      <c r="TC399" s="35"/>
      <c r="TD399" s="35"/>
      <c r="TE399" s="35"/>
      <c r="TF399" s="35"/>
      <c r="TG399" s="35"/>
      <c r="TH399" s="35"/>
      <c r="TI399" s="35"/>
      <c r="TJ399" s="35"/>
      <c r="TK399" s="35"/>
      <c r="TL399" s="35"/>
      <c r="TM399" s="35"/>
      <c r="TN399" s="35"/>
      <c r="TO399" s="35"/>
      <c r="TP399" s="35"/>
      <c r="TQ399" s="35"/>
      <c r="TR399" s="35"/>
      <c r="TS399" s="35"/>
      <c r="TT399" s="35"/>
      <c r="TU399" s="35"/>
      <c r="TV399" s="35"/>
      <c r="TW399" s="35"/>
      <c r="TX399" s="35"/>
      <c r="TY399" s="35"/>
      <c r="TZ399" s="35"/>
      <c r="UA399" s="35"/>
      <c r="UB399" s="35"/>
      <c r="UC399" s="35"/>
      <c r="UD399" s="35"/>
      <c r="UE399" s="35"/>
      <c r="UF399" s="35"/>
      <c r="UG399" s="35"/>
      <c r="UH399" s="35"/>
      <c r="UI399" s="35"/>
      <c r="UJ399" s="35"/>
      <c r="UK399" s="35"/>
      <c r="UL399" s="35"/>
      <c r="UM399" s="35"/>
      <c r="UN399" s="35"/>
      <c r="UO399" s="35"/>
      <c r="UP399" s="35"/>
      <c r="UQ399" s="35"/>
      <c r="UR399" s="35"/>
      <c r="US399" s="35"/>
      <c r="UT399" s="35"/>
      <c r="UU399" s="35"/>
      <c r="UV399" s="35"/>
      <c r="UW399" s="35"/>
      <c r="UX399" s="35"/>
      <c r="UY399" s="35"/>
      <c r="UZ399" s="35"/>
      <c r="VA399" s="35"/>
      <c r="VB399" s="35"/>
      <c r="VC399" s="35"/>
      <c r="VD399" s="35"/>
      <c r="VE399" s="35"/>
      <c r="VF399" s="35"/>
      <c r="VG399" s="35"/>
      <c r="VH399" s="35"/>
      <c r="VI399" s="35"/>
      <c r="VJ399" s="35"/>
      <c r="VK399" s="35"/>
      <c r="VL399" s="35"/>
      <c r="VM399" s="35"/>
      <c r="VN399" s="35"/>
      <c r="VO399" s="35"/>
      <c r="VP399" s="35"/>
      <c r="VQ399" s="35"/>
      <c r="VR399" s="35"/>
      <c r="VS399" s="35"/>
      <c r="VT399" s="35"/>
      <c r="VU399" s="35"/>
      <c r="VV399" s="35"/>
      <c r="VW399" s="35"/>
      <c r="VX399" s="35"/>
      <c r="VY399" s="35"/>
      <c r="VZ399" s="35"/>
      <c r="WA399" s="35"/>
      <c r="WB399" s="35"/>
      <c r="WC399" s="35"/>
      <c r="WD399" s="35"/>
      <c r="WE399" s="35"/>
      <c r="WF399" s="35"/>
      <c r="WG399" s="35"/>
      <c r="WH399" s="35"/>
      <c r="WI399" s="35"/>
      <c r="WJ399" s="35"/>
      <c r="WK399" s="35"/>
      <c r="WL399" s="35"/>
      <c r="WM399" s="35"/>
      <c r="WN399" s="35"/>
      <c r="WO399" s="35"/>
      <c r="WP399" s="35"/>
      <c r="WQ399" s="35"/>
      <c r="WR399" s="35"/>
      <c r="WS399" s="35"/>
      <c r="WT399" s="35"/>
      <c r="WU399" s="35"/>
      <c r="WV399" s="35"/>
      <c r="WW399" s="35"/>
      <c r="WX399" s="35"/>
      <c r="WY399" s="35"/>
      <c r="WZ399" s="35"/>
      <c r="XA399" s="35"/>
      <c r="XB399" s="35"/>
      <c r="XC399" s="35"/>
      <c r="XD399" s="35"/>
      <c r="XE399" s="35"/>
      <c r="XF399" s="35"/>
      <c r="XG399" s="35"/>
      <c r="XH399" s="35"/>
      <c r="XI399" s="35"/>
      <c r="XJ399" s="35"/>
      <c r="XK399" s="35"/>
      <c r="XL399" s="35"/>
      <c r="XM399" s="35"/>
      <c r="XN399" s="35"/>
      <c r="XO399" s="35"/>
      <c r="XP399" s="35"/>
      <c r="XQ399" s="35"/>
      <c r="XR399" s="35"/>
      <c r="XS399" s="35"/>
      <c r="XT399" s="35"/>
      <c r="XU399" s="35"/>
      <c r="XV399" s="35"/>
      <c r="XW399" s="35"/>
      <c r="XX399" s="35"/>
      <c r="XY399" s="35"/>
      <c r="XZ399" s="35"/>
      <c r="YA399" s="35"/>
      <c r="YB399" s="35"/>
      <c r="YC399" s="35"/>
      <c r="YD399" s="35"/>
      <c r="YE399" s="35"/>
      <c r="YF399" s="35"/>
      <c r="YG399" s="35"/>
      <c r="YH399" s="35"/>
      <c r="YI399" s="35"/>
      <c r="YJ399" s="35"/>
      <c r="YK399" s="35"/>
      <c r="YL399" s="35"/>
      <c r="YM399" s="35"/>
      <c r="YN399" s="35"/>
      <c r="YO399" s="35"/>
      <c r="YP399" s="35"/>
      <c r="YQ399" s="35"/>
      <c r="YR399" s="35"/>
      <c r="YS399" s="35"/>
      <c r="YT399" s="35"/>
      <c r="YU399" s="35"/>
      <c r="YV399" s="35"/>
      <c r="YW399" s="35"/>
      <c r="YX399" s="35"/>
      <c r="YY399" s="35"/>
      <c r="YZ399" s="35"/>
      <c r="ZA399" s="35"/>
      <c r="ZB399" s="35"/>
      <c r="ZC399" s="35"/>
      <c r="ZD399" s="35"/>
      <c r="ZE399" s="35"/>
      <c r="ZF399" s="35"/>
      <c r="ZG399" s="35"/>
      <c r="ZH399" s="35"/>
      <c r="ZI399" s="35"/>
      <c r="ZJ399" s="35"/>
      <c r="ZK399" s="35"/>
      <c r="ZL399" s="35"/>
      <c r="ZM399" s="35"/>
      <c r="ZN399" s="35"/>
      <c r="ZO399" s="35"/>
      <c r="ZP399" s="35"/>
      <c r="ZQ399" s="35"/>
      <c r="ZR399" s="35"/>
      <c r="ZS399" s="35"/>
      <c r="ZT399" s="35"/>
      <c r="ZU399" s="35"/>
      <c r="ZV399" s="35"/>
      <c r="ZW399" s="35"/>
      <c r="ZX399" s="35"/>
      <c r="ZY399" s="35"/>
      <c r="ZZ399" s="35"/>
      <c r="AAA399" s="35"/>
      <c r="AAB399" s="35"/>
      <c r="AAC399" s="35"/>
      <c r="AAD399" s="35"/>
      <c r="AAE399" s="35"/>
      <c r="AAF399" s="35"/>
      <c r="AAG399" s="35"/>
      <c r="AAH399" s="35"/>
      <c r="AAI399" s="35"/>
      <c r="AAJ399" s="35"/>
      <c r="AAK399" s="35"/>
      <c r="AAL399" s="35"/>
      <c r="AAM399" s="35"/>
      <c r="AAN399" s="35"/>
      <c r="AAO399" s="35"/>
      <c r="AAP399" s="35"/>
      <c r="AAQ399" s="35"/>
      <c r="AAR399" s="35"/>
      <c r="AAS399" s="35"/>
      <c r="AAT399" s="35"/>
      <c r="AAU399" s="35"/>
      <c r="AAV399" s="35"/>
      <c r="AAW399" s="35"/>
      <c r="AAX399" s="35"/>
      <c r="AAY399" s="35"/>
      <c r="AAZ399" s="35"/>
      <c r="ABA399" s="35"/>
      <c r="ABB399" s="35"/>
      <c r="ABC399" s="35"/>
      <c r="ABD399" s="35"/>
      <c r="ABE399" s="35"/>
      <c r="ABF399" s="35"/>
      <c r="ABG399" s="35"/>
      <c r="ABH399" s="35"/>
      <c r="ABI399" s="35"/>
      <c r="ABJ399" s="35"/>
      <c r="ABK399" s="35"/>
      <c r="ABL399" s="35"/>
      <c r="ABM399" s="35"/>
      <c r="ABN399" s="35"/>
      <c r="ABO399" s="35"/>
      <c r="ABP399" s="35"/>
      <c r="ABQ399" s="35"/>
      <c r="ABR399" s="35"/>
      <c r="ABS399" s="35"/>
      <c r="ABT399" s="35"/>
      <c r="ABU399" s="35"/>
      <c r="ABV399" s="35"/>
      <c r="ABW399" s="35"/>
      <c r="ABX399" s="35"/>
      <c r="ABY399" s="35"/>
      <c r="ABZ399" s="35"/>
      <c r="ACA399" s="35"/>
      <c r="ACB399" s="35"/>
      <c r="ACC399" s="35"/>
      <c r="ACD399" s="35"/>
      <c r="ACE399" s="35"/>
      <c r="ACF399" s="35"/>
      <c r="ACG399" s="35"/>
      <c r="ACH399" s="35"/>
      <c r="ACI399" s="35"/>
      <c r="ACJ399" s="35"/>
      <c r="ACK399" s="35"/>
      <c r="ACL399" s="35"/>
      <c r="ACM399" s="35"/>
      <c r="ACN399" s="35"/>
      <c r="ACO399" s="35"/>
      <c r="ACP399" s="35"/>
      <c r="ACQ399" s="35"/>
      <c r="ACR399" s="35"/>
      <c r="ACS399" s="35"/>
      <c r="ACT399" s="35"/>
      <c r="ACU399" s="35"/>
      <c r="ACV399" s="35"/>
      <c r="ACW399" s="35"/>
      <c r="ACX399" s="35"/>
      <c r="ACY399" s="35"/>
      <c r="ACZ399" s="35"/>
      <c r="ADA399" s="35"/>
      <c r="ADB399" s="35"/>
      <c r="ADC399" s="35"/>
      <c r="ADD399" s="35"/>
      <c r="ADE399" s="35"/>
      <c r="ADF399" s="35"/>
      <c r="ADG399" s="35"/>
      <c r="ADH399" s="35"/>
      <c r="ADI399" s="35"/>
      <c r="ADJ399" s="35"/>
      <c r="ADK399" s="35"/>
      <c r="ADL399" s="35"/>
      <c r="ADM399" s="35"/>
      <c r="ADN399" s="35"/>
      <c r="ADO399" s="35"/>
      <c r="ADP399" s="35"/>
      <c r="ADQ399" s="35"/>
      <c r="ADR399" s="35"/>
      <c r="ADS399" s="35"/>
      <c r="ADT399" s="35"/>
      <c r="ADU399" s="35"/>
      <c r="ADV399" s="35"/>
      <c r="ADW399" s="35"/>
      <c r="ADX399" s="35"/>
      <c r="ADY399" s="35"/>
      <c r="ADZ399" s="35"/>
      <c r="AEA399" s="35"/>
      <c r="AEB399" s="35"/>
      <c r="AEC399" s="35"/>
      <c r="AED399" s="35"/>
      <c r="AEE399" s="35"/>
      <c r="AEF399" s="35"/>
      <c r="AEG399" s="35"/>
      <c r="AEH399" s="35"/>
      <c r="AEI399" s="35"/>
      <c r="AEJ399" s="35"/>
      <c r="AEK399" s="35"/>
      <c r="AEL399" s="35"/>
      <c r="AEM399" s="35"/>
      <c r="AEN399" s="35"/>
      <c r="AEO399" s="35"/>
      <c r="AEP399" s="35"/>
      <c r="AEQ399" s="35"/>
      <c r="AER399" s="35"/>
      <c r="AES399" s="35"/>
      <c r="AET399" s="35"/>
      <c r="AEU399" s="35"/>
      <c r="AEV399" s="35"/>
      <c r="AEW399" s="35"/>
      <c r="AEX399" s="35"/>
      <c r="AEY399" s="35"/>
      <c r="AEZ399" s="35"/>
      <c r="AFA399" s="35"/>
      <c r="AFB399" s="35"/>
      <c r="AFC399" s="35"/>
      <c r="AFD399" s="35"/>
      <c r="AFE399" s="35"/>
      <c r="AFF399" s="35"/>
      <c r="AFG399" s="35"/>
      <c r="AFH399" s="35"/>
      <c r="AFI399" s="35"/>
      <c r="AFJ399" s="35"/>
      <c r="AFK399" s="35"/>
      <c r="AFL399" s="35"/>
      <c r="AFM399" s="35"/>
      <c r="AFN399" s="35"/>
      <c r="AFO399" s="35"/>
      <c r="AFP399" s="35"/>
      <c r="AFQ399" s="35"/>
      <c r="AFR399" s="35"/>
      <c r="AFS399" s="35"/>
      <c r="AFT399" s="35"/>
      <c r="AFU399" s="35"/>
      <c r="AFV399" s="35"/>
      <c r="AFW399" s="35"/>
      <c r="AFX399" s="35"/>
      <c r="AFY399" s="35"/>
      <c r="AFZ399" s="35"/>
      <c r="AGA399" s="35"/>
      <c r="AGB399" s="35"/>
      <c r="AGC399" s="35"/>
      <c r="AGD399" s="35"/>
      <c r="AGE399" s="35"/>
      <c r="AGF399" s="35"/>
      <c r="AGG399" s="35"/>
      <c r="AGH399" s="35"/>
      <c r="AGI399" s="35"/>
      <c r="AGJ399" s="35"/>
      <c r="AGK399" s="35"/>
      <c r="AGL399" s="35"/>
      <c r="AGM399" s="35"/>
      <c r="AGN399" s="35"/>
      <c r="AGO399" s="35"/>
      <c r="AGP399" s="35"/>
      <c r="AGQ399" s="35"/>
      <c r="AGR399" s="35"/>
      <c r="AGS399" s="35"/>
      <c r="AGT399" s="35"/>
      <c r="AGU399" s="35"/>
      <c r="AGV399" s="35"/>
      <c r="AGW399" s="35"/>
      <c r="AGX399" s="35"/>
      <c r="AGY399" s="35"/>
      <c r="AGZ399" s="35"/>
      <c r="AHA399" s="35"/>
      <c r="AHB399" s="35"/>
      <c r="AHC399" s="35"/>
      <c r="AHD399" s="35"/>
      <c r="AHE399" s="35"/>
      <c r="AHF399" s="35"/>
      <c r="AHG399" s="35"/>
      <c r="AHH399" s="35"/>
      <c r="AHI399" s="35"/>
      <c r="AHJ399" s="35"/>
      <c r="AHK399" s="35"/>
      <c r="AHL399" s="35"/>
      <c r="AHM399" s="35"/>
      <c r="AHN399" s="35"/>
      <c r="AHO399" s="35"/>
      <c r="AHP399" s="35"/>
      <c r="AHQ399" s="35"/>
      <c r="AHR399" s="35"/>
      <c r="AHS399" s="35"/>
      <c r="AHT399" s="35"/>
      <c r="AHU399" s="35"/>
      <c r="AHV399" s="35"/>
      <c r="AHW399" s="35"/>
      <c r="AHX399" s="35"/>
      <c r="AHY399" s="35"/>
      <c r="AHZ399" s="35"/>
      <c r="AIA399" s="35"/>
      <c r="AIB399" s="35"/>
      <c r="AIC399" s="35"/>
      <c r="AID399" s="35"/>
      <c r="AIE399" s="35"/>
      <c r="AIF399" s="35"/>
      <c r="AIG399" s="35"/>
      <c r="AIH399" s="35"/>
      <c r="AII399" s="35"/>
      <c r="AIJ399" s="35"/>
      <c r="AIK399" s="35"/>
      <c r="AIL399" s="35"/>
      <c r="AIM399" s="35"/>
      <c r="AIN399" s="35"/>
      <c r="AIO399" s="35"/>
      <c r="AIP399" s="35"/>
      <c r="AIQ399" s="35"/>
      <c r="AIR399" s="35"/>
      <c r="AIS399" s="35"/>
      <c r="AIT399" s="35"/>
      <c r="AIU399" s="35"/>
      <c r="AIV399" s="35"/>
      <c r="AIW399" s="35"/>
      <c r="AIX399" s="35"/>
      <c r="AIY399" s="35"/>
      <c r="AIZ399" s="35"/>
      <c r="AJA399" s="35"/>
      <c r="AJB399" s="35"/>
      <c r="AJC399" s="35"/>
      <c r="AJD399" s="35"/>
      <c r="AJE399" s="35"/>
      <c r="AJF399" s="35"/>
      <c r="AJG399" s="35"/>
      <c r="AJH399" s="35"/>
      <c r="AJI399" s="35"/>
      <c r="AJJ399" s="35"/>
      <c r="AJK399" s="35"/>
      <c r="AJL399" s="35"/>
      <c r="AJM399" s="35"/>
      <c r="AJN399" s="35"/>
      <c r="AJO399" s="35"/>
      <c r="AJP399" s="35"/>
      <c r="AJQ399" s="35"/>
      <c r="AJR399" s="35"/>
      <c r="AJS399" s="35"/>
      <c r="AJT399" s="35"/>
      <c r="AJU399" s="35"/>
      <c r="AJV399" s="35"/>
      <c r="AJW399" s="35"/>
      <c r="AJX399" s="35"/>
      <c r="AJY399" s="35"/>
      <c r="AJZ399" s="35"/>
      <c r="AKA399" s="35"/>
      <c r="AKB399" s="35"/>
      <c r="AKC399" s="35"/>
      <c r="AKD399" s="35"/>
      <c r="AKE399" s="35"/>
      <c r="AKF399" s="35"/>
      <c r="AKG399" s="35"/>
      <c r="AKH399" s="35"/>
      <c r="AKI399" s="35"/>
      <c r="AKJ399" s="35"/>
      <c r="AKK399" s="35"/>
      <c r="AKL399" s="35"/>
      <c r="AKM399" s="35"/>
      <c r="AKN399" s="35"/>
      <c r="AKO399" s="35"/>
      <c r="AKP399" s="35"/>
      <c r="AKQ399" s="35"/>
      <c r="AKR399" s="35"/>
      <c r="AKS399" s="35"/>
      <c r="AKT399" s="35"/>
      <c r="AKU399" s="35"/>
      <c r="AKV399" s="35"/>
      <c r="AKW399" s="35"/>
      <c r="AKX399" s="35"/>
      <c r="AKY399" s="35"/>
      <c r="AKZ399" s="35"/>
      <c r="ALA399" s="35"/>
      <c r="ALB399" s="35"/>
      <c r="ALC399" s="35"/>
      <c r="ALD399" s="35"/>
      <c r="ALE399" s="35"/>
      <c r="ALF399" s="35"/>
      <c r="ALG399" s="35"/>
      <c r="ALH399" s="35"/>
      <c r="ALI399" s="35"/>
      <c r="ALJ399" s="35"/>
      <c r="ALK399" s="35"/>
      <c r="ALL399" s="35"/>
      <c r="ALM399" s="35"/>
      <c r="ALN399" s="35"/>
      <c r="ALO399" s="35"/>
      <c r="ALP399" s="35"/>
      <c r="ALQ399" s="35"/>
      <c r="ALR399" s="35"/>
      <c r="ALS399" s="35"/>
      <c r="ALT399" s="35"/>
      <c r="ALU399" s="35"/>
      <c r="ALV399" s="35"/>
      <c r="ALW399" s="35"/>
      <c r="ALX399" s="35"/>
      <c r="ALY399" s="35"/>
      <c r="ALZ399" s="35"/>
      <c r="AMA399" s="35"/>
      <c r="AMB399" s="35"/>
      <c r="AMC399" s="35"/>
      <c r="AMD399" s="35"/>
      <c r="AME399" s="35"/>
      <c r="AMF399" s="35"/>
      <c r="AMG399" s="35"/>
      <c r="AMH399" s="35"/>
      <c r="AMI399" s="35"/>
      <c r="AMJ399" s="35"/>
      <c r="AMK399" s="35"/>
      <c r="AML399" s="35"/>
      <c r="AMM399" s="35"/>
      <c r="AMN399" s="35"/>
      <c r="AMO399" s="35"/>
      <c r="AMP399" s="35"/>
      <c r="AMQ399" s="35"/>
      <c r="AMR399" s="35"/>
      <c r="AMS399" s="35"/>
      <c r="AMT399" s="35"/>
      <c r="AMU399" s="35"/>
      <c r="AMV399" s="35"/>
      <c r="AMW399" s="35"/>
      <c r="AMX399" s="35"/>
      <c r="AMY399" s="35"/>
      <c r="AMZ399" s="35"/>
      <c r="ANA399" s="35"/>
      <c r="ANB399" s="35"/>
      <c r="ANC399" s="35"/>
      <c r="AND399" s="35"/>
      <c r="ANE399" s="35"/>
      <c r="ANF399" s="35"/>
      <c r="ANG399" s="35"/>
      <c r="ANH399" s="35"/>
      <c r="ANI399" s="35"/>
      <c r="ANJ399" s="35"/>
      <c r="ANK399" s="35"/>
      <c r="ANL399" s="35"/>
      <c r="ANM399" s="35"/>
      <c r="ANN399" s="35"/>
      <c r="ANO399" s="35"/>
      <c r="ANP399" s="35"/>
      <c r="ANQ399" s="35"/>
      <c r="ANR399" s="35"/>
      <c r="ANS399" s="35"/>
      <c r="ANT399" s="35"/>
      <c r="ANU399" s="35"/>
      <c r="ANV399" s="35"/>
      <c r="ANW399" s="35"/>
      <c r="ANX399" s="35"/>
      <c r="ANY399" s="35"/>
      <c r="ANZ399" s="35"/>
      <c r="AOA399" s="35"/>
      <c r="AOB399" s="35"/>
      <c r="AOC399" s="35"/>
      <c r="AOD399" s="35"/>
      <c r="AOE399" s="35"/>
      <c r="AOF399" s="35"/>
      <c r="AOG399" s="35"/>
      <c r="AOH399" s="35"/>
      <c r="AOI399" s="35"/>
      <c r="AOJ399" s="35"/>
      <c r="AOK399" s="35"/>
      <c r="AOL399" s="35"/>
      <c r="AOM399" s="35"/>
      <c r="AON399" s="35"/>
      <c r="AOO399" s="35"/>
      <c r="AOP399" s="35"/>
      <c r="AOQ399" s="35"/>
      <c r="AOR399" s="35"/>
      <c r="AOS399" s="35"/>
      <c r="AOT399" s="35"/>
      <c r="AOU399" s="35"/>
      <c r="AOV399" s="35"/>
      <c r="AOW399" s="35"/>
      <c r="AOX399" s="35"/>
      <c r="AOY399" s="35"/>
      <c r="AOZ399" s="35"/>
      <c r="APA399" s="35"/>
      <c r="APB399" s="35"/>
      <c r="APC399" s="35"/>
      <c r="APD399" s="35"/>
      <c r="APE399" s="35"/>
      <c r="APF399" s="35"/>
      <c r="APG399" s="35"/>
      <c r="APH399" s="35"/>
      <c r="API399" s="35"/>
      <c r="APJ399" s="35"/>
      <c r="APK399" s="35"/>
      <c r="APL399" s="35"/>
      <c r="APM399" s="35"/>
      <c r="APN399" s="35"/>
      <c r="APO399" s="35"/>
      <c r="APP399" s="35"/>
      <c r="APQ399" s="35"/>
      <c r="APR399" s="35"/>
      <c r="APS399" s="35"/>
      <c r="APT399" s="35"/>
      <c r="APU399" s="35"/>
      <c r="APV399" s="35"/>
      <c r="APW399" s="35"/>
      <c r="APX399" s="35"/>
      <c r="APY399" s="35"/>
      <c r="APZ399" s="35"/>
      <c r="AQA399" s="35"/>
      <c r="AQB399" s="35"/>
      <c r="AQC399" s="35"/>
      <c r="AQD399" s="35"/>
      <c r="AQE399" s="35"/>
      <c r="AQF399" s="35"/>
      <c r="AQG399" s="35"/>
      <c r="AQH399" s="35"/>
      <c r="AQI399" s="35"/>
      <c r="AQJ399" s="35"/>
      <c r="AQK399" s="35"/>
      <c r="AQL399" s="35"/>
      <c r="AQM399" s="35"/>
      <c r="AQN399" s="35"/>
      <c r="AQO399" s="35"/>
      <c r="AQP399" s="35"/>
      <c r="AQQ399" s="35"/>
      <c r="AQR399" s="35"/>
      <c r="AQS399" s="35"/>
      <c r="AQT399" s="35"/>
      <c r="AQU399" s="35"/>
      <c r="AQV399" s="35"/>
      <c r="AQW399" s="35"/>
      <c r="AQX399" s="35"/>
      <c r="AQY399" s="35"/>
      <c r="AQZ399" s="35"/>
      <c r="ARA399" s="35"/>
      <c r="ARB399" s="35"/>
      <c r="ARC399" s="35"/>
      <c r="ARD399" s="35"/>
      <c r="ARE399" s="35"/>
      <c r="ARF399" s="35"/>
      <c r="ARG399" s="35"/>
      <c r="ARH399" s="35"/>
      <c r="ARI399" s="35"/>
      <c r="ARJ399" s="35"/>
      <c r="ARK399" s="35"/>
      <c r="ARL399" s="35"/>
      <c r="ARM399" s="35"/>
      <c r="ARN399" s="35"/>
      <c r="ARO399" s="35"/>
      <c r="ARP399" s="35"/>
      <c r="ARQ399" s="35"/>
      <c r="ARR399" s="35"/>
      <c r="ARS399" s="35"/>
      <c r="ART399" s="35"/>
      <c r="ARU399" s="35"/>
      <c r="ARV399" s="35"/>
      <c r="ARW399" s="35"/>
      <c r="ARX399" s="35"/>
      <c r="ARY399" s="35"/>
      <c r="ARZ399" s="35"/>
      <c r="ASA399" s="35"/>
      <c r="ASB399" s="35"/>
      <c r="ASC399" s="35"/>
      <c r="ASD399" s="35"/>
      <c r="ASE399" s="35"/>
      <c r="ASF399" s="35"/>
      <c r="ASG399" s="35"/>
      <c r="ASH399" s="35"/>
      <c r="ASI399" s="35"/>
      <c r="ASJ399" s="35"/>
      <c r="ASK399" s="35"/>
      <c r="ASL399" s="35"/>
      <c r="ASM399" s="35"/>
      <c r="ASN399" s="35"/>
      <c r="ASO399" s="35"/>
      <c r="ASP399" s="35"/>
      <c r="ASQ399" s="35"/>
      <c r="ASR399" s="35"/>
      <c r="ASS399" s="35"/>
      <c r="AST399" s="35"/>
      <c r="ASU399" s="35"/>
      <c r="ASV399" s="35"/>
      <c r="ASW399" s="35"/>
      <c r="ASX399" s="35"/>
      <c r="ASY399" s="35"/>
      <c r="ASZ399" s="35"/>
      <c r="ATA399" s="35"/>
      <c r="ATB399" s="35"/>
      <c r="ATC399" s="35"/>
      <c r="ATD399" s="35"/>
      <c r="ATE399" s="35"/>
      <c r="ATF399" s="35"/>
      <c r="ATG399" s="35"/>
      <c r="ATH399" s="35"/>
      <c r="ATI399" s="35"/>
      <c r="ATJ399" s="35"/>
      <c r="ATK399" s="35"/>
      <c r="ATL399" s="35"/>
      <c r="ATM399" s="35"/>
      <c r="ATN399" s="35"/>
      <c r="ATO399" s="35"/>
      <c r="ATP399" s="35"/>
      <c r="ATQ399" s="35"/>
      <c r="ATR399" s="35"/>
      <c r="ATS399" s="35"/>
      <c r="ATT399" s="35"/>
      <c r="ATU399" s="35"/>
      <c r="ATV399" s="35"/>
      <c r="ATW399" s="35"/>
      <c r="ATX399" s="35"/>
      <c r="ATY399" s="35"/>
      <c r="ATZ399" s="35"/>
      <c r="AUA399" s="35"/>
      <c r="AUB399" s="35"/>
      <c r="AUC399" s="35"/>
      <c r="AUD399" s="35"/>
      <c r="AUE399" s="35"/>
      <c r="AUF399" s="35"/>
      <c r="AUG399" s="35"/>
      <c r="AUH399" s="35"/>
      <c r="AUI399" s="35"/>
      <c r="AUJ399" s="35"/>
      <c r="AUK399" s="35"/>
      <c r="AUL399" s="35"/>
      <c r="AUM399" s="35"/>
      <c r="AUN399" s="35"/>
      <c r="AUO399" s="35"/>
      <c r="AUP399" s="35"/>
      <c r="AUQ399" s="35"/>
      <c r="AUR399" s="35"/>
      <c r="AUS399" s="35"/>
      <c r="AUT399" s="35"/>
      <c r="AUU399" s="35"/>
      <c r="AUV399" s="35"/>
      <c r="AUW399" s="35"/>
      <c r="AUX399" s="35"/>
      <c r="AUY399" s="35"/>
      <c r="AUZ399" s="35"/>
      <c r="AVA399" s="35"/>
      <c r="AVB399" s="35"/>
      <c r="AVC399" s="35"/>
      <c r="AVD399" s="35"/>
      <c r="AVE399" s="35"/>
      <c r="AVF399" s="35"/>
      <c r="AVG399" s="35"/>
      <c r="AVH399" s="35"/>
      <c r="AVI399" s="35"/>
      <c r="AVJ399" s="35"/>
      <c r="AVK399" s="35"/>
      <c r="AVL399" s="35"/>
      <c r="AVM399" s="35"/>
      <c r="AVN399" s="35"/>
      <c r="AVO399" s="35"/>
      <c r="AVP399" s="35"/>
      <c r="AVQ399" s="35"/>
      <c r="AVR399" s="35"/>
      <c r="AVS399" s="35"/>
      <c r="AVT399" s="35"/>
      <c r="AVU399" s="35"/>
      <c r="AVV399" s="35"/>
      <c r="AVW399" s="35"/>
      <c r="AVX399" s="35"/>
      <c r="AVY399" s="35"/>
      <c r="AVZ399" s="35"/>
      <c r="AWA399" s="35"/>
      <c r="AWB399" s="35"/>
      <c r="AWC399" s="35"/>
      <c r="AWD399" s="35"/>
      <c r="AWE399" s="35"/>
      <c r="AWF399" s="35"/>
      <c r="AWG399" s="35"/>
      <c r="AWH399" s="35"/>
      <c r="AWI399" s="35"/>
      <c r="AWJ399" s="35"/>
      <c r="AWK399" s="35"/>
      <c r="AWL399" s="35"/>
      <c r="AWM399" s="35"/>
      <c r="AWN399" s="35"/>
      <c r="AWO399" s="35"/>
      <c r="AWP399" s="35"/>
      <c r="AWQ399" s="35"/>
      <c r="AWR399" s="35"/>
      <c r="AWS399" s="35"/>
      <c r="AWT399" s="35"/>
      <c r="AWU399" s="35"/>
      <c r="AWV399" s="35"/>
      <c r="AWW399" s="35"/>
      <c r="AWX399" s="35"/>
      <c r="AWY399" s="35"/>
      <c r="AWZ399" s="35"/>
      <c r="AXA399" s="35"/>
      <c r="AXB399" s="35"/>
      <c r="AXC399" s="35"/>
      <c r="AXD399" s="35"/>
      <c r="AXE399" s="35"/>
      <c r="AXF399" s="35"/>
      <c r="AXG399" s="35"/>
      <c r="AXH399" s="35"/>
      <c r="AXI399" s="35"/>
      <c r="AXJ399" s="35"/>
      <c r="AXK399" s="35"/>
      <c r="AXL399" s="35"/>
      <c r="AXM399" s="35"/>
      <c r="AXN399" s="35"/>
      <c r="AXO399" s="35"/>
      <c r="AXP399" s="35"/>
      <c r="AXQ399" s="35"/>
      <c r="AXR399" s="35"/>
      <c r="AXS399" s="35"/>
      <c r="AXT399" s="35"/>
      <c r="AXU399" s="35"/>
      <c r="AXV399" s="35"/>
      <c r="AXW399" s="35"/>
      <c r="AXX399" s="35"/>
      <c r="AXY399" s="35"/>
      <c r="AXZ399" s="35"/>
      <c r="AYA399" s="35"/>
      <c r="AYB399" s="35"/>
      <c r="AYC399" s="35"/>
      <c r="AYD399" s="35"/>
      <c r="AYE399" s="35"/>
      <c r="AYF399" s="35"/>
      <c r="AYG399" s="35"/>
      <c r="AYH399" s="35"/>
      <c r="AYI399" s="35"/>
      <c r="AYJ399" s="35"/>
      <c r="AYK399" s="35"/>
      <c r="AYL399" s="35"/>
      <c r="AYM399" s="35"/>
      <c r="AYN399" s="35"/>
      <c r="AYO399" s="35"/>
      <c r="AYP399" s="35"/>
      <c r="AYQ399" s="35"/>
      <c r="AYR399" s="35"/>
      <c r="AYS399" s="35"/>
      <c r="AYT399" s="35"/>
      <c r="AYU399" s="35"/>
      <c r="AYV399" s="35"/>
      <c r="AYW399" s="35"/>
      <c r="AYX399" s="35"/>
      <c r="AYY399" s="35"/>
      <c r="AYZ399" s="35"/>
      <c r="AZA399" s="35"/>
      <c r="AZB399" s="35"/>
      <c r="AZC399" s="35"/>
      <c r="AZD399" s="35"/>
      <c r="AZE399" s="35"/>
      <c r="AZF399" s="35"/>
      <c r="AZG399" s="35"/>
      <c r="AZH399" s="35"/>
      <c r="AZI399" s="35"/>
      <c r="AZJ399" s="35"/>
      <c r="AZK399" s="35"/>
      <c r="AZL399" s="35"/>
      <c r="AZM399" s="35"/>
      <c r="AZN399" s="35"/>
      <c r="AZO399" s="35"/>
      <c r="AZP399" s="35"/>
      <c r="AZQ399" s="35"/>
      <c r="AZR399" s="35"/>
      <c r="AZS399" s="35"/>
      <c r="AZT399" s="35"/>
      <c r="AZU399" s="35"/>
      <c r="AZV399" s="35"/>
      <c r="AZW399" s="35"/>
      <c r="AZX399" s="35"/>
      <c r="AZY399" s="35"/>
      <c r="AZZ399" s="35"/>
      <c r="BAA399" s="35"/>
      <c r="BAB399" s="35"/>
      <c r="BAC399" s="35"/>
      <c r="BAD399" s="35"/>
      <c r="BAE399" s="35"/>
      <c r="BAF399" s="35"/>
      <c r="BAG399" s="35"/>
      <c r="BAH399" s="35"/>
      <c r="BAI399" s="35"/>
      <c r="BAJ399" s="35"/>
      <c r="BAK399" s="35"/>
      <c r="BAL399" s="35"/>
      <c r="BAM399" s="35"/>
      <c r="BAN399" s="35"/>
      <c r="BAO399" s="35"/>
      <c r="BAP399" s="35"/>
      <c r="BAQ399" s="35"/>
      <c r="BAR399" s="35"/>
      <c r="BAS399" s="35"/>
      <c r="BAT399" s="35"/>
      <c r="BAU399" s="35"/>
      <c r="BAV399" s="35"/>
      <c r="BAW399" s="35"/>
      <c r="BAX399" s="35"/>
      <c r="BAY399" s="35"/>
      <c r="BAZ399" s="35"/>
      <c r="BBA399" s="35"/>
      <c r="BBB399" s="35"/>
      <c r="BBC399" s="35"/>
      <c r="BBD399" s="35"/>
      <c r="BBE399" s="35"/>
      <c r="BBF399" s="35"/>
      <c r="BBG399" s="35"/>
      <c r="BBH399" s="35"/>
      <c r="BBI399" s="35"/>
      <c r="BBJ399" s="35"/>
      <c r="BBK399" s="35"/>
      <c r="BBL399" s="35"/>
      <c r="BBM399" s="35"/>
      <c r="BBN399" s="35"/>
      <c r="BBO399" s="35"/>
      <c r="BBP399" s="35"/>
      <c r="BBQ399" s="35"/>
      <c r="BBR399" s="35"/>
      <c r="BBS399" s="35"/>
      <c r="BBT399" s="35"/>
      <c r="BBU399" s="35"/>
      <c r="BBV399" s="35"/>
      <c r="BBW399" s="35"/>
      <c r="BBX399" s="35"/>
      <c r="BBY399" s="35"/>
      <c r="BBZ399" s="35"/>
      <c r="BCA399" s="35"/>
      <c r="BCB399" s="35"/>
      <c r="BCC399" s="35"/>
      <c r="BCD399" s="35"/>
      <c r="BCE399" s="35"/>
      <c r="BCF399" s="35"/>
      <c r="BCG399" s="35"/>
      <c r="BCH399" s="35"/>
      <c r="BCI399" s="35"/>
      <c r="BCJ399" s="35"/>
      <c r="BCK399" s="35"/>
      <c r="BCL399" s="35"/>
      <c r="BCM399" s="35"/>
      <c r="BCN399" s="35"/>
      <c r="BCO399" s="35"/>
      <c r="BCP399" s="35"/>
      <c r="BCQ399" s="35"/>
      <c r="BCR399" s="35"/>
      <c r="BCS399" s="35"/>
      <c r="BCT399" s="35"/>
      <c r="BCU399" s="35"/>
      <c r="BCV399" s="35"/>
      <c r="BCW399" s="35"/>
      <c r="BCX399" s="35"/>
      <c r="BCY399" s="35"/>
      <c r="BCZ399" s="35"/>
      <c r="BDA399" s="35"/>
      <c r="BDB399" s="35"/>
      <c r="BDC399" s="35"/>
      <c r="BDD399" s="35"/>
      <c r="BDE399" s="35"/>
      <c r="BDF399" s="35"/>
      <c r="BDG399" s="35"/>
      <c r="BDH399" s="35"/>
      <c r="BDI399" s="35"/>
      <c r="BDJ399" s="35"/>
      <c r="BDK399" s="35"/>
      <c r="BDL399" s="35"/>
      <c r="BDM399" s="35"/>
      <c r="BDN399" s="35"/>
      <c r="BDO399" s="35"/>
      <c r="BDP399" s="35"/>
      <c r="BDQ399" s="35"/>
      <c r="BDR399" s="35"/>
      <c r="BDS399" s="35"/>
      <c r="BDT399" s="35"/>
      <c r="BDU399" s="35"/>
      <c r="BDV399" s="35"/>
      <c r="BDW399" s="35"/>
      <c r="BDX399" s="35"/>
      <c r="BDY399" s="35"/>
      <c r="BDZ399" s="35"/>
      <c r="BEA399" s="35"/>
      <c r="BEB399" s="35"/>
      <c r="BEC399" s="35"/>
      <c r="BED399" s="35"/>
      <c r="BEE399" s="35"/>
      <c r="BEF399" s="35"/>
      <c r="BEG399" s="35"/>
      <c r="BEH399" s="35"/>
      <c r="BEI399" s="35"/>
      <c r="BEJ399" s="35"/>
      <c r="BEK399" s="35"/>
      <c r="BEL399" s="35"/>
      <c r="BEM399" s="35"/>
      <c r="BEN399" s="35"/>
      <c r="BEO399" s="35"/>
      <c r="BEP399" s="35"/>
      <c r="BEQ399" s="35"/>
      <c r="BER399" s="35"/>
      <c r="BES399" s="35"/>
      <c r="BET399" s="35"/>
      <c r="BEU399" s="35"/>
      <c r="BEV399" s="35"/>
      <c r="BEW399" s="35"/>
      <c r="BEX399" s="35"/>
      <c r="BEY399" s="35"/>
      <c r="BEZ399" s="35"/>
      <c r="BFA399" s="35"/>
      <c r="BFB399" s="35"/>
      <c r="BFC399" s="35"/>
      <c r="BFD399" s="35"/>
      <c r="BFE399" s="35"/>
      <c r="BFF399" s="35"/>
      <c r="BFG399" s="35"/>
      <c r="BFH399" s="35"/>
      <c r="BFI399" s="35"/>
      <c r="BFJ399" s="35"/>
      <c r="BFK399" s="35"/>
      <c r="BFL399" s="35"/>
      <c r="BFM399" s="35"/>
      <c r="BFN399" s="35"/>
      <c r="BFO399" s="35"/>
      <c r="BFP399" s="35"/>
      <c r="BFQ399" s="35"/>
      <c r="BFR399" s="35"/>
      <c r="BFS399" s="35"/>
      <c r="BFT399" s="35"/>
      <c r="BFU399" s="35"/>
      <c r="BFV399" s="35"/>
      <c r="BFW399" s="35"/>
      <c r="BFX399" s="35"/>
      <c r="BFY399" s="35"/>
      <c r="BFZ399" s="35"/>
      <c r="BGA399" s="35"/>
      <c r="BGB399" s="35"/>
      <c r="BGC399" s="35"/>
      <c r="BGD399" s="35"/>
      <c r="BGE399" s="35"/>
      <c r="BGF399" s="35"/>
      <c r="BGG399" s="35"/>
      <c r="BGH399" s="35"/>
      <c r="BGI399" s="35"/>
      <c r="BGJ399" s="35"/>
      <c r="BGK399" s="35"/>
      <c r="BGL399" s="35"/>
      <c r="BGM399" s="35"/>
      <c r="BGN399" s="35"/>
      <c r="BGO399" s="35"/>
      <c r="BGP399" s="35"/>
      <c r="BGQ399" s="35"/>
      <c r="BGR399" s="35"/>
      <c r="BGS399" s="35"/>
      <c r="BGT399" s="35"/>
      <c r="BGU399" s="35"/>
      <c r="BGV399" s="35"/>
      <c r="BGW399" s="35"/>
      <c r="BGX399" s="35"/>
      <c r="BGY399" s="35"/>
      <c r="BGZ399" s="35"/>
      <c r="BHA399" s="35"/>
      <c r="BHB399" s="35"/>
      <c r="BHC399" s="35"/>
      <c r="BHD399" s="35"/>
      <c r="BHE399" s="35"/>
      <c r="BHF399" s="35"/>
      <c r="BHG399" s="35"/>
      <c r="BHH399" s="35"/>
      <c r="BHI399" s="35"/>
      <c r="BHJ399" s="35"/>
      <c r="BHK399" s="35"/>
      <c r="BHL399" s="35"/>
      <c r="BHM399" s="35"/>
      <c r="BHN399" s="35"/>
      <c r="BHO399" s="35"/>
      <c r="BHP399" s="35"/>
      <c r="BHQ399" s="35"/>
      <c r="BHR399" s="35"/>
      <c r="BHS399" s="35"/>
      <c r="BHT399" s="35"/>
      <c r="BHU399" s="35"/>
      <c r="BHV399" s="35"/>
      <c r="BHW399" s="35"/>
      <c r="BHX399" s="35"/>
      <c r="BHY399" s="35"/>
      <c r="BHZ399" s="35"/>
      <c r="BIA399" s="35"/>
      <c r="BIB399" s="35"/>
      <c r="BIC399" s="35"/>
      <c r="BID399" s="35"/>
      <c r="BIE399" s="35"/>
      <c r="BIF399" s="35"/>
      <c r="BIG399" s="35"/>
      <c r="BIH399" s="35"/>
      <c r="BII399" s="35"/>
      <c r="BIJ399" s="35"/>
      <c r="BIK399" s="35"/>
      <c r="BIL399" s="35"/>
      <c r="BIM399" s="35"/>
      <c r="BIN399" s="35"/>
      <c r="BIO399" s="35"/>
      <c r="BIP399" s="35"/>
      <c r="BIQ399" s="35"/>
      <c r="BIR399" s="35"/>
      <c r="BIS399" s="35"/>
      <c r="BIT399" s="35"/>
      <c r="BIU399" s="35"/>
      <c r="BIV399" s="35"/>
      <c r="BIW399" s="35"/>
      <c r="BIX399" s="35"/>
      <c r="BIY399" s="35"/>
      <c r="BIZ399" s="35"/>
      <c r="BJA399" s="35"/>
      <c r="BJB399" s="35"/>
      <c r="BJC399" s="35"/>
      <c r="BJD399" s="35"/>
      <c r="BJE399" s="35"/>
      <c r="BJF399" s="35"/>
      <c r="BJG399" s="35"/>
      <c r="BJH399" s="35"/>
      <c r="BJI399" s="35"/>
      <c r="BJJ399" s="35"/>
      <c r="BJK399" s="35"/>
      <c r="BJL399" s="35"/>
      <c r="BJM399" s="35"/>
      <c r="BJN399" s="35"/>
      <c r="BJO399" s="35"/>
      <c r="BJP399" s="35"/>
      <c r="BJQ399" s="35"/>
      <c r="BJR399" s="35"/>
      <c r="BJS399" s="35"/>
      <c r="BJT399" s="35"/>
      <c r="BJU399" s="35"/>
      <c r="BJV399" s="35"/>
      <c r="BJW399" s="35"/>
      <c r="BJX399" s="35"/>
      <c r="BJY399" s="35"/>
      <c r="BJZ399" s="35"/>
      <c r="BKA399" s="35"/>
      <c r="BKB399" s="35"/>
      <c r="BKC399" s="35"/>
      <c r="BKD399" s="35"/>
      <c r="BKE399" s="35"/>
      <c r="BKF399" s="35"/>
      <c r="BKG399" s="35"/>
      <c r="BKH399" s="35"/>
      <c r="BKI399" s="35"/>
      <c r="BKJ399" s="35"/>
      <c r="BKK399" s="35"/>
      <c r="BKL399" s="35"/>
      <c r="BKM399" s="35"/>
      <c r="BKN399" s="35"/>
      <c r="BKO399" s="35"/>
      <c r="BKP399" s="35"/>
      <c r="BKQ399" s="35"/>
      <c r="BKR399" s="35"/>
      <c r="BKS399" s="35"/>
      <c r="BKT399" s="35"/>
      <c r="BKU399" s="35"/>
      <c r="BKV399" s="35"/>
      <c r="BKW399" s="35"/>
      <c r="BKX399" s="35"/>
      <c r="BKY399" s="35"/>
      <c r="BKZ399" s="35"/>
      <c r="BLA399" s="35"/>
      <c r="BLB399" s="35"/>
      <c r="BLC399" s="35"/>
      <c r="BLD399" s="35"/>
      <c r="BLE399" s="35"/>
      <c r="BLF399" s="35"/>
      <c r="BLG399" s="35"/>
      <c r="BLH399" s="35"/>
      <c r="BLI399" s="35"/>
      <c r="BLJ399" s="35"/>
      <c r="BLK399" s="35"/>
      <c r="BLL399" s="35"/>
      <c r="BLM399" s="35"/>
      <c r="BLN399" s="35"/>
      <c r="BLO399" s="35"/>
      <c r="BLP399" s="35"/>
      <c r="BLQ399" s="35"/>
      <c r="BLR399" s="35"/>
      <c r="BLS399" s="35"/>
      <c r="BLT399" s="35"/>
      <c r="BLU399" s="35"/>
      <c r="BLV399" s="35"/>
      <c r="BLW399" s="35"/>
      <c r="BLX399" s="35"/>
      <c r="BLY399" s="35"/>
      <c r="BLZ399" s="35"/>
      <c r="BMA399" s="35"/>
      <c r="BMB399" s="35"/>
      <c r="BMC399" s="35"/>
      <c r="BMD399" s="35"/>
      <c r="BME399" s="35"/>
      <c r="BMF399" s="35"/>
      <c r="BMG399" s="35"/>
      <c r="BMH399" s="35"/>
      <c r="BMI399" s="35"/>
      <c r="BMJ399" s="35"/>
      <c r="BMK399" s="35"/>
      <c r="BML399" s="35"/>
      <c r="BMM399" s="35"/>
      <c r="BMN399" s="35"/>
      <c r="BMO399" s="35"/>
      <c r="BMP399" s="35"/>
      <c r="BMQ399" s="35"/>
      <c r="BMR399" s="35"/>
      <c r="BMS399" s="35"/>
      <c r="BMT399" s="35"/>
      <c r="BMU399" s="35"/>
      <c r="BMV399" s="35"/>
      <c r="BMW399" s="35"/>
      <c r="BMX399" s="35"/>
      <c r="BMY399" s="35"/>
      <c r="BMZ399" s="35"/>
      <c r="BNA399" s="35"/>
      <c r="BNB399" s="35"/>
      <c r="BNC399" s="35"/>
      <c r="BND399" s="35"/>
      <c r="BNE399" s="35"/>
      <c r="BNF399" s="35"/>
      <c r="BNG399" s="35"/>
      <c r="BNH399" s="35"/>
      <c r="BNI399" s="35"/>
      <c r="BNJ399" s="35"/>
      <c r="BNK399" s="35"/>
      <c r="BNL399" s="35"/>
      <c r="BNM399" s="35"/>
      <c r="BNN399" s="35"/>
      <c r="BNO399" s="35"/>
      <c r="BNP399" s="35"/>
      <c r="BNQ399" s="35"/>
      <c r="BNR399" s="35"/>
      <c r="BNS399" s="35"/>
      <c r="BNT399" s="35"/>
      <c r="BNU399" s="35"/>
      <c r="BNV399" s="35"/>
      <c r="BNW399" s="35"/>
      <c r="BNX399" s="35"/>
      <c r="BNY399" s="35"/>
      <c r="BNZ399" s="35"/>
      <c r="BOA399" s="35"/>
      <c r="BOB399" s="35"/>
      <c r="BOC399" s="35"/>
      <c r="BOD399" s="35"/>
      <c r="BOE399" s="35"/>
      <c r="BOF399" s="35"/>
      <c r="BOG399" s="35"/>
      <c r="BOH399" s="35"/>
      <c r="BOI399" s="35"/>
      <c r="BOJ399" s="35"/>
      <c r="BOK399" s="35"/>
      <c r="BOL399" s="35"/>
      <c r="BOM399" s="35"/>
      <c r="BON399" s="35"/>
      <c r="BOO399" s="35"/>
      <c r="BOP399" s="35"/>
      <c r="BOQ399" s="35"/>
      <c r="BOR399" s="35"/>
      <c r="BOS399" s="35"/>
      <c r="BOT399" s="35"/>
      <c r="BOU399" s="35"/>
      <c r="BOV399" s="35"/>
      <c r="BOW399" s="35"/>
      <c r="BOX399" s="35"/>
      <c r="BOY399" s="35"/>
      <c r="BOZ399" s="35"/>
      <c r="BPA399" s="35"/>
      <c r="BPB399" s="35"/>
      <c r="BPC399" s="35"/>
      <c r="BPD399" s="35"/>
      <c r="BPE399" s="35"/>
      <c r="BPF399" s="35"/>
      <c r="BPG399" s="35"/>
      <c r="BPH399" s="35"/>
      <c r="BPI399" s="35"/>
      <c r="BPJ399" s="35"/>
      <c r="BPK399" s="35"/>
      <c r="BPL399" s="35"/>
      <c r="BPM399" s="35"/>
      <c r="BPN399" s="35"/>
      <c r="BPO399" s="35"/>
      <c r="BPP399" s="35"/>
      <c r="BPQ399" s="35"/>
      <c r="BPR399" s="35"/>
      <c r="BPS399" s="35"/>
      <c r="BPT399" s="35"/>
      <c r="BPU399" s="35"/>
      <c r="BPV399" s="35"/>
      <c r="BPW399" s="35"/>
      <c r="BPX399" s="35"/>
      <c r="BPY399" s="35"/>
      <c r="BPZ399" s="35"/>
      <c r="BQA399" s="35"/>
      <c r="BQB399" s="35"/>
      <c r="BQC399" s="35"/>
      <c r="BQD399" s="35"/>
      <c r="BQE399" s="35"/>
      <c r="BQF399" s="35"/>
      <c r="BQG399" s="35"/>
      <c r="BQH399" s="35"/>
      <c r="BQI399" s="35"/>
      <c r="BQJ399" s="35"/>
      <c r="BQK399" s="35"/>
      <c r="BQL399" s="35"/>
      <c r="BQM399" s="35"/>
      <c r="BQN399" s="35"/>
      <c r="BQO399" s="35"/>
      <c r="BQP399" s="35"/>
      <c r="BQQ399" s="35"/>
      <c r="BQR399" s="35"/>
      <c r="BQS399" s="35"/>
      <c r="BQT399" s="35"/>
      <c r="BQU399" s="35"/>
      <c r="BQV399" s="35"/>
      <c r="BQW399" s="35"/>
      <c r="BQX399" s="35"/>
      <c r="BQY399" s="35"/>
      <c r="BQZ399" s="35"/>
      <c r="BRA399" s="35"/>
      <c r="BRB399" s="35"/>
      <c r="BRC399" s="35"/>
      <c r="BRD399" s="35"/>
      <c r="BRE399" s="35"/>
      <c r="BRF399" s="35"/>
      <c r="BRG399" s="35"/>
      <c r="BRH399" s="35"/>
      <c r="BRI399" s="35"/>
      <c r="BRJ399" s="35"/>
      <c r="BRK399" s="35"/>
      <c r="BRL399" s="35"/>
      <c r="BRM399" s="35"/>
      <c r="BRN399" s="35"/>
      <c r="BRO399" s="35"/>
      <c r="BRP399" s="35"/>
      <c r="BRQ399" s="35"/>
      <c r="BRR399" s="35"/>
      <c r="BRS399" s="35"/>
      <c r="BRT399" s="35"/>
      <c r="BRU399" s="35"/>
      <c r="BRV399" s="35"/>
      <c r="BRW399" s="35"/>
      <c r="BRX399" s="35"/>
      <c r="BRY399" s="35"/>
      <c r="BRZ399" s="35"/>
      <c r="BSA399" s="35"/>
      <c r="BSB399" s="35"/>
      <c r="BSC399" s="35"/>
      <c r="BSD399" s="35"/>
      <c r="BSE399" s="35"/>
      <c r="BSF399" s="35"/>
      <c r="BSG399" s="35"/>
      <c r="BSH399" s="35"/>
      <c r="BSI399" s="35"/>
      <c r="BSJ399" s="35"/>
      <c r="BSK399" s="35"/>
      <c r="BSL399" s="35"/>
      <c r="BSM399" s="35"/>
      <c r="BSN399" s="35"/>
      <c r="BSO399" s="35"/>
      <c r="BSP399" s="35"/>
      <c r="BSQ399" s="35"/>
      <c r="BSR399" s="35"/>
      <c r="BSS399" s="35"/>
      <c r="BST399" s="35"/>
      <c r="BSU399" s="35"/>
      <c r="BSV399" s="35"/>
      <c r="BSW399" s="35"/>
      <c r="BSX399" s="35"/>
      <c r="BSY399" s="35"/>
      <c r="BSZ399" s="35"/>
      <c r="BTA399" s="35"/>
      <c r="BTB399" s="35"/>
      <c r="BTC399" s="35"/>
      <c r="BTD399" s="35"/>
      <c r="BTE399" s="35"/>
      <c r="BTF399" s="35"/>
      <c r="BTG399" s="35"/>
      <c r="BTH399" s="35"/>
      <c r="BTI399" s="35"/>
      <c r="BTJ399" s="35"/>
      <c r="BTK399" s="35"/>
      <c r="BTL399" s="35"/>
      <c r="BTM399" s="35"/>
      <c r="BTN399" s="35"/>
      <c r="BTO399" s="35"/>
      <c r="BTP399" s="35"/>
      <c r="BTQ399" s="35"/>
      <c r="BTR399" s="35"/>
      <c r="BTS399" s="35"/>
      <c r="BTT399" s="35"/>
      <c r="BTU399" s="35"/>
      <c r="BTV399" s="35"/>
      <c r="BTW399" s="35"/>
      <c r="BTX399" s="35"/>
      <c r="BTY399" s="35"/>
      <c r="BTZ399" s="35"/>
      <c r="BUA399" s="35"/>
      <c r="BUB399" s="35"/>
      <c r="BUC399" s="35"/>
      <c r="BUD399" s="35"/>
      <c r="BUE399" s="35"/>
      <c r="BUF399" s="35"/>
      <c r="BUG399" s="35"/>
      <c r="BUH399" s="35"/>
      <c r="BUI399" s="35"/>
      <c r="BUJ399" s="35"/>
      <c r="BUK399" s="35"/>
      <c r="BUL399" s="35"/>
      <c r="BUM399" s="35"/>
      <c r="BUN399" s="35"/>
      <c r="BUO399" s="35"/>
      <c r="BUP399" s="35"/>
      <c r="BUQ399" s="35"/>
      <c r="BUR399" s="35"/>
      <c r="BUS399" s="35"/>
      <c r="BUT399" s="35"/>
      <c r="BUU399" s="35"/>
      <c r="BUV399" s="35"/>
      <c r="BUW399" s="35"/>
      <c r="BUX399" s="35"/>
      <c r="BUY399" s="35"/>
      <c r="BUZ399" s="35"/>
      <c r="BVA399" s="35"/>
      <c r="BVB399" s="35"/>
      <c r="BVC399" s="35"/>
      <c r="BVD399" s="35"/>
      <c r="BVE399" s="35"/>
      <c r="BVF399" s="35"/>
      <c r="BVG399" s="35"/>
      <c r="BVH399" s="35"/>
      <c r="BVI399" s="35"/>
      <c r="BVJ399" s="35"/>
      <c r="BVK399" s="35"/>
      <c r="BVL399" s="35"/>
      <c r="BVM399" s="35"/>
      <c r="BVN399" s="35"/>
      <c r="BVO399" s="35"/>
      <c r="BVP399" s="35"/>
      <c r="BVQ399" s="35"/>
      <c r="BVR399" s="35"/>
      <c r="BVS399" s="35"/>
      <c r="BVT399" s="35"/>
      <c r="BVU399" s="35"/>
      <c r="BVV399" s="35"/>
      <c r="BVW399" s="35"/>
      <c r="BVX399" s="35"/>
      <c r="BVY399" s="35"/>
      <c r="BVZ399" s="35"/>
      <c r="BWA399" s="35"/>
      <c r="BWB399" s="35"/>
      <c r="BWC399" s="35"/>
      <c r="BWD399" s="35"/>
      <c r="BWE399" s="35"/>
      <c r="BWF399" s="35"/>
      <c r="BWG399" s="35"/>
      <c r="BWH399" s="35"/>
      <c r="BWI399" s="35"/>
      <c r="BWJ399" s="35"/>
      <c r="BWK399" s="35"/>
      <c r="BWL399" s="35"/>
      <c r="BWM399" s="35"/>
      <c r="BWN399" s="35"/>
      <c r="BWO399" s="35"/>
      <c r="BWP399" s="35"/>
      <c r="BWQ399" s="35"/>
      <c r="BWR399" s="35"/>
      <c r="BWS399" s="35"/>
      <c r="BWT399" s="35"/>
      <c r="BWU399" s="35"/>
      <c r="BWV399" s="35"/>
      <c r="BWW399" s="35"/>
      <c r="BWX399" s="35"/>
      <c r="BWY399" s="35"/>
      <c r="BWZ399" s="35"/>
      <c r="BXA399" s="35"/>
      <c r="BXB399" s="35"/>
      <c r="BXC399" s="35"/>
      <c r="BXD399" s="35"/>
      <c r="BXE399" s="35"/>
      <c r="BXF399" s="35"/>
      <c r="BXG399" s="35"/>
      <c r="BXH399" s="35"/>
      <c r="BXI399" s="35"/>
      <c r="BXJ399" s="35"/>
      <c r="BXK399" s="35"/>
      <c r="BXL399" s="35"/>
      <c r="BXM399" s="35"/>
      <c r="BXN399" s="35"/>
      <c r="BXO399" s="35"/>
      <c r="BXP399" s="35"/>
      <c r="BXQ399" s="35"/>
      <c r="BXR399" s="35"/>
      <c r="BXS399" s="35"/>
      <c r="BXT399" s="35"/>
      <c r="BXU399" s="35"/>
      <c r="BXV399" s="35"/>
      <c r="BXW399" s="35"/>
      <c r="BXX399" s="35"/>
      <c r="BXY399" s="35"/>
      <c r="BXZ399" s="35"/>
      <c r="BYA399" s="35"/>
      <c r="BYB399" s="35"/>
      <c r="BYC399" s="35"/>
      <c r="BYD399" s="35"/>
      <c r="BYE399" s="35"/>
      <c r="BYF399" s="35"/>
      <c r="BYG399" s="35"/>
      <c r="BYH399" s="35"/>
      <c r="BYI399" s="35"/>
      <c r="BYJ399" s="35"/>
      <c r="BYK399" s="35"/>
      <c r="BYL399" s="35"/>
      <c r="BYM399" s="35"/>
      <c r="BYN399" s="35"/>
      <c r="BYO399" s="35"/>
      <c r="BYP399" s="35"/>
      <c r="BYQ399" s="35"/>
      <c r="BYR399" s="35"/>
      <c r="BYS399" s="35"/>
      <c r="BYT399" s="35"/>
      <c r="BYU399" s="35"/>
      <c r="BYV399" s="35"/>
      <c r="BYW399" s="35"/>
      <c r="BYX399" s="35"/>
      <c r="BYY399" s="35"/>
      <c r="BYZ399" s="35"/>
      <c r="BZA399" s="35"/>
      <c r="BZB399" s="35"/>
      <c r="BZC399" s="35"/>
      <c r="BZD399" s="35"/>
      <c r="BZE399" s="35"/>
      <c r="BZF399" s="35"/>
      <c r="BZG399" s="35"/>
      <c r="BZH399" s="35"/>
      <c r="BZI399" s="35"/>
      <c r="BZJ399" s="35"/>
      <c r="BZK399" s="35"/>
      <c r="BZL399" s="35"/>
      <c r="BZM399" s="35"/>
      <c r="BZN399" s="35"/>
      <c r="BZO399" s="35"/>
      <c r="BZP399" s="35"/>
      <c r="BZQ399" s="35"/>
      <c r="BZR399" s="35"/>
      <c r="BZS399" s="35"/>
      <c r="BZT399" s="35"/>
      <c r="BZU399" s="35"/>
      <c r="BZV399" s="35"/>
      <c r="BZW399" s="35"/>
      <c r="BZX399" s="35"/>
      <c r="BZY399" s="35"/>
      <c r="BZZ399" s="35"/>
      <c r="CAA399" s="35"/>
      <c r="CAB399" s="35"/>
      <c r="CAC399" s="35"/>
      <c r="CAD399" s="35"/>
      <c r="CAE399" s="35"/>
      <c r="CAF399" s="35"/>
      <c r="CAG399" s="35"/>
      <c r="CAH399" s="35"/>
      <c r="CAI399" s="35"/>
      <c r="CAJ399" s="35"/>
      <c r="CAK399" s="35"/>
      <c r="CAL399" s="35"/>
      <c r="CAM399" s="35"/>
      <c r="CAN399" s="35"/>
      <c r="CAO399" s="35"/>
      <c r="CAP399" s="35"/>
      <c r="CAQ399" s="35"/>
      <c r="CAR399" s="35"/>
      <c r="CAS399" s="35"/>
      <c r="CAT399" s="35"/>
      <c r="CAU399" s="35"/>
      <c r="CAV399" s="35"/>
      <c r="CAW399" s="35"/>
      <c r="CAX399" s="35"/>
      <c r="CAY399" s="35"/>
      <c r="CAZ399" s="35"/>
      <c r="CBA399" s="35"/>
      <c r="CBB399" s="35"/>
      <c r="CBC399" s="35"/>
      <c r="CBD399" s="35"/>
      <c r="CBE399" s="35"/>
      <c r="CBF399" s="35"/>
      <c r="CBG399" s="35"/>
      <c r="CBH399" s="35"/>
      <c r="CBI399" s="35"/>
      <c r="CBJ399" s="35"/>
      <c r="CBK399" s="35"/>
      <c r="CBL399" s="35"/>
      <c r="CBM399" s="35"/>
      <c r="CBN399" s="35"/>
      <c r="CBO399" s="35"/>
      <c r="CBP399" s="35"/>
      <c r="CBQ399" s="35"/>
      <c r="CBR399" s="35"/>
      <c r="CBS399" s="35"/>
      <c r="CBT399" s="35"/>
      <c r="CBU399" s="35"/>
      <c r="CBV399" s="35"/>
      <c r="CBW399" s="35"/>
      <c r="CBX399" s="35"/>
      <c r="CBY399" s="35"/>
      <c r="CBZ399" s="35"/>
      <c r="CCA399" s="35"/>
      <c r="CCB399" s="35"/>
      <c r="CCC399" s="35"/>
      <c r="CCD399" s="35"/>
      <c r="CCE399" s="35"/>
      <c r="CCF399" s="35"/>
      <c r="CCG399" s="35"/>
      <c r="CCH399" s="35"/>
      <c r="CCI399" s="35"/>
      <c r="CCJ399" s="35"/>
      <c r="CCK399" s="35"/>
      <c r="CCL399" s="35"/>
      <c r="CCM399" s="35"/>
      <c r="CCN399" s="35"/>
      <c r="CCO399" s="35"/>
      <c r="CCP399" s="35"/>
      <c r="CCQ399" s="35"/>
      <c r="CCR399" s="35"/>
      <c r="CCS399" s="35"/>
      <c r="CCT399" s="35"/>
      <c r="CCU399" s="35"/>
      <c r="CCV399" s="35"/>
      <c r="CCW399" s="35"/>
      <c r="CCX399" s="35"/>
      <c r="CCY399" s="35"/>
      <c r="CCZ399" s="35"/>
      <c r="CDA399" s="35"/>
      <c r="CDB399" s="35"/>
      <c r="CDC399" s="35"/>
      <c r="CDD399" s="35"/>
      <c r="CDE399" s="35"/>
      <c r="CDF399" s="35"/>
      <c r="CDG399" s="35"/>
      <c r="CDH399" s="35"/>
      <c r="CDI399" s="35"/>
      <c r="CDJ399" s="35"/>
      <c r="CDK399" s="35"/>
      <c r="CDL399" s="35"/>
      <c r="CDM399" s="35"/>
      <c r="CDN399" s="35"/>
      <c r="CDO399" s="35"/>
      <c r="CDP399" s="35"/>
      <c r="CDQ399" s="35"/>
      <c r="CDR399" s="35"/>
      <c r="CDS399" s="35"/>
      <c r="CDT399" s="35"/>
      <c r="CDU399" s="35"/>
      <c r="CDV399" s="35"/>
      <c r="CDW399" s="35"/>
      <c r="CDX399" s="35"/>
      <c r="CDY399" s="35"/>
      <c r="CDZ399" s="35"/>
      <c r="CEA399" s="35"/>
      <c r="CEB399" s="35"/>
      <c r="CEC399" s="35"/>
      <c r="CED399" s="35"/>
      <c r="CEE399" s="35"/>
      <c r="CEF399" s="35"/>
      <c r="CEG399" s="35"/>
      <c r="CEH399" s="35"/>
      <c r="CEI399" s="35"/>
      <c r="CEJ399" s="35"/>
      <c r="CEK399" s="35"/>
      <c r="CEL399" s="35"/>
      <c r="CEM399" s="35"/>
      <c r="CEN399" s="35"/>
      <c r="CEO399" s="35"/>
      <c r="CEP399" s="35"/>
      <c r="CEQ399" s="35"/>
      <c r="CER399" s="35"/>
      <c r="CES399" s="35"/>
      <c r="CET399" s="35"/>
      <c r="CEU399" s="35"/>
      <c r="CEV399" s="35"/>
      <c r="CEW399" s="35"/>
      <c r="CEX399" s="35"/>
      <c r="CEY399" s="35"/>
      <c r="CEZ399" s="35"/>
      <c r="CFA399" s="35"/>
      <c r="CFB399" s="35"/>
      <c r="CFC399" s="35"/>
      <c r="CFD399" s="35"/>
      <c r="CFE399" s="35"/>
      <c r="CFF399" s="35"/>
      <c r="CFG399" s="35"/>
      <c r="CFH399" s="35"/>
      <c r="CFI399" s="35"/>
      <c r="CFJ399" s="35"/>
      <c r="CFK399" s="35"/>
      <c r="CFL399" s="35"/>
      <c r="CFM399" s="35"/>
      <c r="CFN399" s="35"/>
      <c r="CFO399" s="35"/>
      <c r="CFP399" s="35"/>
      <c r="CFQ399" s="35"/>
      <c r="CFR399" s="35"/>
      <c r="CFS399" s="35"/>
      <c r="CFT399" s="35"/>
      <c r="CFU399" s="35"/>
      <c r="CFV399" s="35"/>
      <c r="CFW399" s="35"/>
      <c r="CFX399" s="35"/>
      <c r="CFY399" s="35"/>
      <c r="CFZ399" s="35"/>
      <c r="CGA399" s="35"/>
      <c r="CGB399" s="35"/>
      <c r="CGC399" s="35"/>
      <c r="CGD399" s="35"/>
      <c r="CGE399" s="35"/>
      <c r="CGF399" s="35"/>
      <c r="CGG399" s="35"/>
      <c r="CGH399" s="35"/>
      <c r="CGI399" s="35"/>
      <c r="CGJ399" s="35"/>
      <c r="CGK399" s="35"/>
      <c r="CGL399" s="35"/>
      <c r="CGM399" s="35"/>
      <c r="CGN399" s="35"/>
      <c r="CGO399" s="35"/>
      <c r="CGP399" s="35"/>
      <c r="CGQ399" s="35"/>
      <c r="CGR399" s="35"/>
      <c r="CGS399" s="35"/>
      <c r="CGT399" s="35"/>
      <c r="CGU399" s="35"/>
      <c r="CGV399" s="35"/>
      <c r="CGW399" s="35"/>
      <c r="CGX399" s="35"/>
      <c r="CGY399" s="35"/>
      <c r="CGZ399" s="35"/>
      <c r="CHA399" s="35"/>
      <c r="CHB399" s="35"/>
      <c r="CHC399" s="35"/>
      <c r="CHD399" s="35"/>
      <c r="CHE399" s="35"/>
      <c r="CHF399" s="35"/>
      <c r="CHG399" s="35"/>
      <c r="CHH399" s="35"/>
      <c r="CHI399" s="35"/>
      <c r="CHJ399" s="35"/>
      <c r="CHK399" s="35"/>
      <c r="CHL399" s="35"/>
      <c r="CHM399" s="35"/>
      <c r="CHN399" s="35"/>
      <c r="CHO399" s="35"/>
      <c r="CHP399" s="35"/>
      <c r="CHQ399" s="35"/>
      <c r="CHR399" s="35"/>
      <c r="CHS399" s="35"/>
      <c r="CHT399" s="35"/>
      <c r="CHU399" s="35"/>
      <c r="CHV399" s="35"/>
      <c r="CHW399" s="35"/>
      <c r="CHX399" s="35"/>
      <c r="CHY399" s="35"/>
      <c r="CHZ399" s="35"/>
      <c r="CIA399" s="35"/>
      <c r="CIB399" s="35"/>
      <c r="CIC399" s="35"/>
      <c r="CID399" s="35"/>
      <c r="CIE399" s="35"/>
      <c r="CIF399" s="35"/>
      <c r="CIG399" s="35"/>
      <c r="CIH399" s="35"/>
      <c r="CII399" s="35"/>
      <c r="CIJ399" s="35"/>
      <c r="CIK399" s="35"/>
      <c r="CIL399" s="35"/>
      <c r="CIM399" s="35"/>
      <c r="CIN399" s="35"/>
      <c r="CIO399" s="35"/>
      <c r="CIP399" s="35"/>
      <c r="CIQ399" s="35"/>
      <c r="CIR399" s="35"/>
      <c r="CIS399" s="35"/>
      <c r="CIT399" s="35"/>
      <c r="CIU399" s="35"/>
      <c r="CIV399" s="35"/>
      <c r="CIW399" s="35"/>
      <c r="CIX399" s="35"/>
      <c r="CIY399" s="35"/>
      <c r="CIZ399" s="35"/>
      <c r="CJA399" s="35"/>
      <c r="CJB399" s="35"/>
      <c r="CJC399" s="35"/>
      <c r="CJD399" s="35"/>
      <c r="CJE399" s="35"/>
      <c r="CJF399" s="35"/>
      <c r="CJG399" s="35"/>
      <c r="CJH399" s="35"/>
      <c r="CJI399" s="35"/>
      <c r="CJJ399" s="35"/>
      <c r="CJK399" s="35"/>
      <c r="CJL399" s="35"/>
      <c r="CJM399" s="35"/>
      <c r="CJN399" s="35"/>
      <c r="CJO399" s="35"/>
      <c r="CJP399" s="35"/>
      <c r="CJQ399" s="35"/>
      <c r="CJR399" s="35"/>
      <c r="CJS399" s="35"/>
      <c r="CJT399" s="35"/>
      <c r="CJU399" s="35"/>
      <c r="CJV399" s="35"/>
      <c r="CJW399" s="35"/>
      <c r="CJX399" s="35"/>
      <c r="CJY399" s="35"/>
      <c r="CJZ399" s="35"/>
      <c r="CKA399" s="35"/>
      <c r="CKB399" s="35"/>
      <c r="CKC399" s="35"/>
      <c r="CKD399" s="35"/>
      <c r="CKE399" s="35"/>
      <c r="CKF399" s="35"/>
      <c r="CKG399" s="35"/>
      <c r="CKH399" s="35"/>
      <c r="CKI399" s="35"/>
      <c r="CKJ399" s="35"/>
      <c r="CKK399" s="35"/>
      <c r="CKL399" s="35"/>
      <c r="CKM399" s="35"/>
      <c r="CKN399" s="35"/>
      <c r="CKO399" s="35"/>
      <c r="CKP399" s="35"/>
      <c r="CKQ399" s="35"/>
      <c r="CKR399" s="35"/>
      <c r="CKS399" s="35"/>
      <c r="CKT399" s="35"/>
      <c r="CKU399" s="35"/>
      <c r="CKV399" s="35"/>
      <c r="CKW399" s="35"/>
      <c r="CKX399" s="35"/>
      <c r="CKY399" s="35"/>
      <c r="CKZ399" s="35"/>
      <c r="CLA399" s="35"/>
      <c r="CLB399" s="35"/>
      <c r="CLC399" s="35"/>
      <c r="CLD399" s="35"/>
      <c r="CLE399" s="35"/>
      <c r="CLF399" s="35"/>
      <c r="CLG399" s="35"/>
      <c r="CLH399" s="35"/>
      <c r="CLI399" s="35"/>
      <c r="CLJ399" s="35"/>
      <c r="CLK399" s="35"/>
      <c r="CLL399" s="35"/>
      <c r="CLM399" s="35"/>
      <c r="CLN399" s="35"/>
      <c r="CLO399" s="35"/>
      <c r="CLP399" s="35"/>
      <c r="CLQ399" s="35"/>
      <c r="CLR399" s="35"/>
      <c r="CLS399" s="35"/>
      <c r="CLT399" s="35"/>
      <c r="CLU399" s="35"/>
      <c r="CLV399" s="35"/>
      <c r="CLW399" s="35"/>
      <c r="CLX399" s="35"/>
      <c r="CLY399" s="35"/>
      <c r="CLZ399" s="35"/>
      <c r="CMA399" s="35"/>
      <c r="CMB399" s="35"/>
      <c r="CMC399" s="35"/>
      <c r="CMD399" s="35"/>
      <c r="CME399" s="35"/>
      <c r="CMF399" s="35"/>
      <c r="CMG399" s="35"/>
      <c r="CMH399" s="35"/>
      <c r="CMI399" s="35"/>
      <c r="CMJ399" s="35"/>
      <c r="CMK399" s="35"/>
      <c r="CML399" s="35"/>
      <c r="CMM399" s="35"/>
      <c r="CMN399" s="35"/>
      <c r="CMO399" s="35"/>
      <c r="CMP399" s="35"/>
      <c r="CMQ399" s="35"/>
      <c r="CMR399" s="35"/>
      <c r="CMS399" s="35"/>
      <c r="CMT399" s="35"/>
      <c r="CMU399" s="35"/>
      <c r="CMV399" s="35"/>
      <c r="CMW399" s="35"/>
      <c r="CMX399" s="35"/>
      <c r="CMY399" s="35"/>
      <c r="CMZ399" s="35"/>
      <c r="CNA399" s="35"/>
      <c r="CNB399" s="35"/>
      <c r="CNC399" s="35"/>
      <c r="CND399" s="35"/>
      <c r="CNE399" s="35"/>
      <c r="CNF399" s="35"/>
      <c r="CNG399" s="35"/>
      <c r="CNH399" s="35"/>
      <c r="CNI399" s="35"/>
      <c r="CNJ399" s="35"/>
      <c r="CNK399" s="35"/>
      <c r="CNL399" s="35"/>
      <c r="CNM399" s="35"/>
      <c r="CNN399" s="35"/>
      <c r="CNO399" s="35"/>
      <c r="CNP399" s="35"/>
      <c r="CNQ399" s="35"/>
      <c r="CNR399" s="35"/>
      <c r="CNS399" s="35"/>
      <c r="CNT399" s="35"/>
      <c r="CNU399" s="35"/>
      <c r="CNV399" s="35"/>
      <c r="CNW399" s="35"/>
      <c r="CNX399" s="35"/>
      <c r="CNY399" s="35"/>
      <c r="CNZ399" s="35"/>
      <c r="COA399" s="35"/>
      <c r="COB399" s="35"/>
      <c r="COC399" s="35"/>
      <c r="COD399" s="35"/>
      <c r="COE399" s="35"/>
      <c r="COF399" s="35"/>
      <c r="COG399" s="35"/>
      <c r="COH399" s="35"/>
      <c r="COI399" s="35"/>
      <c r="COJ399" s="35"/>
      <c r="COK399" s="35"/>
      <c r="COL399" s="35"/>
      <c r="COM399" s="35"/>
      <c r="CON399" s="35"/>
      <c r="COO399" s="35"/>
      <c r="COP399" s="35"/>
      <c r="COQ399" s="35"/>
      <c r="COR399" s="35"/>
      <c r="COS399" s="35"/>
      <c r="COT399" s="35"/>
      <c r="COU399" s="35"/>
      <c r="COV399" s="35"/>
      <c r="COW399" s="35"/>
      <c r="COX399" s="35"/>
      <c r="COY399" s="35"/>
      <c r="COZ399" s="35"/>
      <c r="CPA399" s="35"/>
      <c r="CPB399" s="35"/>
      <c r="CPC399" s="35"/>
      <c r="CPD399" s="35"/>
      <c r="CPE399" s="35"/>
      <c r="CPF399" s="35"/>
      <c r="CPG399" s="35"/>
      <c r="CPH399" s="35"/>
      <c r="CPI399" s="35"/>
      <c r="CPJ399" s="35"/>
      <c r="CPK399" s="35"/>
      <c r="CPL399" s="35"/>
      <c r="CPM399" s="35"/>
      <c r="CPN399" s="35"/>
      <c r="CPO399" s="35"/>
      <c r="CPP399" s="35"/>
      <c r="CPQ399" s="35"/>
      <c r="CPR399" s="35"/>
      <c r="CPS399" s="35"/>
      <c r="CPT399" s="35"/>
      <c r="CPU399" s="35"/>
      <c r="CPV399" s="35"/>
      <c r="CPW399" s="35"/>
      <c r="CPX399" s="35"/>
      <c r="CPY399" s="35"/>
      <c r="CPZ399" s="35"/>
      <c r="CQA399" s="35"/>
      <c r="CQB399" s="35"/>
      <c r="CQC399" s="35"/>
      <c r="CQD399" s="35"/>
      <c r="CQE399" s="35"/>
      <c r="CQF399" s="35"/>
      <c r="CQG399" s="35"/>
      <c r="CQH399" s="35"/>
      <c r="CQI399" s="35"/>
      <c r="CQJ399" s="35"/>
      <c r="CQK399" s="35"/>
      <c r="CQL399" s="35"/>
      <c r="CQM399" s="35"/>
      <c r="CQN399" s="35"/>
      <c r="CQO399" s="35"/>
      <c r="CQP399" s="35"/>
      <c r="CQQ399" s="35"/>
      <c r="CQR399" s="35"/>
      <c r="CQS399" s="35"/>
      <c r="CQT399" s="35"/>
      <c r="CQU399" s="35"/>
      <c r="CQV399" s="35"/>
      <c r="CQW399" s="35"/>
      <c r="CQX399" s="35"/>
      <c r="CQY399" s="35"/>
      <c r="CQZ399" s="35"/>
      <c r="CRA399" s="35"/>
      <c r="CRB399" s="35"/>
      <c r="CRC399" s="35"/>
      <c r="CRD399" s="35"/>
      <c r="CRE399" s="35"/>
      <c r="CRF399" s="35"/>
      <c r="CRG399" s="35"/>
      <c r="CRH399" s="35"/>
      <c r="CRI399" s="35"/>
      <c r="CRJ399" s="35"/>
      <c r="CRK399" s="35"/>
      <c r="CRL399" s="35"/>
      <c r="CRM399" s="35"/>
      <c r="CRN399" s="35"/>
      <c r="CRO399" s="35"/>
      <c r="CRP399" s="35"/>
      <c r="CRQ399" s="35"/>
      <c r="CRR399" s="35"/>
      <c r="CRS399" s="35"/>
      <c r="CRT399" s="35"/>
      <c r="CRU399" s="35"/>
      <c r="CRV399" s="35"/>
      <c r="CRW399" s="35"/>
      <c r="CRX399" s="35"/>
      <c r="CRY399" s="35"/>
      <c r="CRZ399" s="35"/>
      <c r="CSA399" s="35"/>
      <c r="CSB399" s="35"/>
      <c r="CSC399" s="35"/>
      <c r="CSD399" s="35"/>
      <c r="CSE399" s="35"/>
      <c r="CSF399" s="35"/>
      <c r="CSG399" s="35"/>
      <c r="CSH399" s="35"/>
      <c r="CSI399" s="35"/>
      <c r="CSJ399" s="35"/>
      <c r="CSK399" s="35"/>
      <c r="CSL399" s="35"/>
      <c r="CSM399" s="35"/>
      <c r="CSN399" s="35"/>
      <c r="CSO399" s="35"/>
      <c r="CSP399" s="35"/>
      <c r="CSQ399" s="35"/>
      <c r="CSR399" s="35"/>
      <c r="CSS399" s="35"/>
      <c r="CST399" s="35"/>
      <c r="CSU399" s="35"/>
      <c r="CSV399" s="35"/>
      <c r="CSW399" s="35"/>
      <c r="CSX399" s="35"/>
      <c r="CSY399" s="35"/>
      <c r="CSZ399" s="35"/>
      <c r="CTA399" s="35"/>
      <c r="CTB399" s="35"/>
      <c r="CTC399" s="35"/>
      <c r="CTD399" s="35"/>
      <c r="CTE399" s="35"/>
      <c r="CTF399" s="35"/>
      <c r="CTG399" s="35"/>
      <c r="CTH399" s="35"/>
      <c r="CTI399" s="35"/>
      <c r="CTJ399" s="35"/>
      <c r="CTK399" s="35"/>
      <c r="CTL399" s="35"/>
      <c r="CTM399" s="35"/>
      <c r="CTN399" s="35"/>
      <c r="CTO399" s="35"/>
      <c r="CTP399" s="35"/>
      <c r="CTQ399" s="35"/>
      <c r="CTR399" s="35"/>
      <c r="CTS399" s="35"/>
      <c r="CTT399" s="35"/>
      <c r="CTU399" s="35"/>
      <c r="CTV399" s="35"/>
      <c r="CTW399" s="35"/>
      <c r="CTX399" s="35"/>
      <c r="CTY399" s="35"/>
      <c r="CTZ399" s="35"/>
      <c r="CUA399" s="35"/>
      <c r="CUB399" s="35"/>
      <c r="CUC399" s="35"/>
      <c r="CUD399" s="35"/>
      <c r="CUE399" s="35"/>
      <c r="CUF399" s="35"/>
      <c r="CUG399" s="35"/>
      <c r="CUH399" s="35"/>
      <c r="CUI399" s="35"/>
      <c r="CUJ399" s="35"/>
      <c r="CUK399" s="35"/>
      <c r="CUL399" s="35"/>
      <c r="CUM399" s="35"/>
      <c r="CUN399" s="35"/>
      <c r="CUO399" s="35"/>
      <c r="CUP399" s="35"/>
      <c r="CUQ399" s="35"/>
      <c r="CUR399" s="35"/>
      <c r="CUS399" s="35"/>
      <c r="CUT399" s="35"/>
      <c r="CUU399" s="35"/>
      <c r="CUV399" s="35"/>
      <c r="CUW399" s="35"/>
      <c r="CUX399" s="35"/>
      <c r="CUY399" s="35"/>
      <c r="CUZ399" s="35"/>
      <c r="CVA399" s="35"/>
      <c r="CVB399" s="35"/>
      <c r="CVC399" s="35"/>
      <c r="CVD399" s="35"/>
      <c r="CVE399" s="35"/>
      <c r="CVF399" s="35"/>
      <c r="CVG399" s="35"/>
      <c r="CVH399" s="35"/>
      <c r="CVI399" s="35"/>
      <c r="CVJ399" s="35"/>
      <c r="CVK399" s="35"/>
      <c r="CVL399" s="35"/>
      <c r="CVM399" s="35"/>
      <c r="CVN399" s="35"/>
      <c r="CVO399" s="35"/>
      <c r="CVP399" s="35"/>
      <c r="CVQ399" s="35"/>
      <c r="CVR399" s="35"/>
      <c r="CVS399" s="35"/>
      <c r="CVT399" s="35"/>
      <c r="CVU399" s="35"/>
      <c r="CVV399" s="35"/>
      <c r="CVW399" s="35"/>
      <c r="CVX399" s="35"/>
      <c r="CVY399" s="35"/>
      <c r="CVZ399" s="35"/>
      <c r="CWA399" s="35"/>
      <c r="CWB399" s="35"/>
      <c r="CWC399" s="35"/>
      <c r="CWD399" s="35"/>
      <c r="CWE399" s="35"/>
      <c r="CWF399" s="35"/>
      <c r="CWG399" s="35"/>
      <c r="CWH399" s="35"/>
      <c r="CWI399" s="35"/>
      <c r="CWJ399" s="35"/>
      <c r="CWK399" s="35"/>
      <c r="CWL399" s="35"/>
      <c r="CWM399" s="35"/>
      <c r="CWN399" s="35"/>
      <c r="CWO399" s="35"/>
      <c r="CWP399" s="35"/>
      <c r="CWQ399" s="35"/>
      <c r="CWR399" s="35"/>
      <c r="CWS399" s="35"/>
      <c r="CWT399" s="35"/>
      <c r="CWU399" s="35"/>
      <c r="CWV399" s="35"/>
      <c r="CWW399" s="35"/>
      <c r="CWX399" s="35"/>
      <c r="CWY399" s="35"/>
      <c r="CWZ399" s="35"/>
      <c r="CXA399" s="35"/>
      <c r="CXB399" s="35"/>
      <c r="CXC399" s="35"/>
      <c r="CXD399" s="35"/>
      <c r="CXE399" s="35"/>
      <c r="CXF399" s="35"/>
      <c r="CXG399" s="35"/>
      <c r="CXH399" s="35"/>
      <c r="CXI399" s="35"/>
      <c r="CXJ399" s="35"/>
      <c r="CXK399" s="35"/>
      <c r="CXL399" s="35"/>
      <c r="CXM399" s="35"/>
      <c r="CXN399" s="35"/>
      <c r="CXO399" s="35"/>
      <c r="CXP399" s="35"/>
      <c r="CXQ399" s="35"/>
      <c r="CXR399" s="35"/>
      <c r="CXS399" s="35"/>
      <c r="CXT399" s="35"/>
      <c r="CXU399" s="35"/>
      <c r="CXV399" s="35"/>
      <c r="CXW399" s="35"/>
      <c r="CXX399" s="35"/>
      <c r="CXY399" s="35"/>
      <c r="CXZ399" s="35"/>
      <c r="CYA399" s="35"/>
      <c r="CYB399" s="35"/>
      <c r="CYC399" s="35"/>
      <c r="CYD399" s="35"/>
      <c r="CYE399" s="35"/>
      <c r="CYF399" s="35"/>
      <c r="CYG399" s="35"/>
      <c r="CYH399" s="35"/>
      <c r="CYI399" s="35"/>
      <c r="CYJ399" s="35"/>
      <c r="CYK399" s="35"/>
      <c r="CYL399" s="35"/>
      <c r="CYM399" s="35"/>
      <c r="CYN399" s="35"/>
      <c r="CYO399" s="35"/>
      <c r="CYP399" s="35"/>
      <c r="CYQ399" s="35"/>
      <c r="CYR399" s="35"/>
      <c r="CYS399" s="35"/>
      <c r="CYT399" s="35"/>
      <c r="CYU399" s="35"/>
      <c r="CYV399" s="35"/>
      <c r="CYW399" s="35"/>
      <c r="CYX399" s="35"/>
      <c r="CYY399" s="35"/>
      <c r="CYZ399" s="35"/>
      <c r="CZA399" s="35"/>
      <c r="CZB399" s="35"/>
      <c r="CZC399" s="35"/>
      <c r="CZD399" s="35"/>
      <c r="CZE399" s="35"/>
      <c r="CZF399" s="35"/>
      <c r="CZG399" s="35"/>
      <c r="CZH399" s="35"/>
      <c r="CZI399" s="35"/>
      <c r="CZJ399" s="35"/>
      <c r="CZK399" s="35"/>
      <c r="CZL399" s="35"/>
      <c r="CZM399" s="35"/>
      <c r="CZN399" s="35"/>
      <c r="CZO399" s="35"/>
      <c r="CZP399" s="35"/>
      <c r="CZQ399" s="35"/>
      <c r="CZR399" s="35"/>
      <c r="CZS399" s="35"/>
      <c r="CZT399" s="35"/>
      <c r="CZU399" s="35"/>
      <c r="CZV399" s="35"/>
      <c r="CZW399" s="35"/>
      <c r="CZX399" s="35"/>
      <c r="CZY399" s="35"/>
      <c r="CZZ399" s="35"/>
      <c r="DAA399" s="35"/>
      <c r="DAB399" s="35"/>
      <c r="DAC399" s="35"/>
      <c r="DAD399" s="35"/>
      <c r="DAE399" s="35"/>
      <c r="DAF399" s="35"/>
      <c r="DAG399" s="35"/>
      <c r="DAH399" s="35"/>
      <c r="DAI399" s="35"/>
      <c r="DAJ399" s="35"/>
      <c r="DAK399" s="35"/>
      <c r="DAL399" s="35"/>
      <c r="DAM399" s="35"/>
      <c r="DAN399" s="35"/>
      <c r="DAO399" s="35"/>
      <c r="DAP399" s="35"/>
      <c r="DAQ399" s="35"/>
      <c r="DAR399" s="35"/>
      <c r="DAS399" s="35"/>
      <c r="DAT399" s="35"/>
      <c r="DAU399" s="35"/>
      <c r="DAV399" s="35"/>
      <c r="DAW399" s="35"/>
      <c r="DAX399" s="35"/>
      <c r="DAY399" s="35"/>
      <c r="DAZ399" s="35"/>
      <c r="DBA399" s="35"/>
      <c r="DBB399" s="35"/>
      <c r="DBC399" s="35"/>
      <c r="DBD399" s="35"/>
      <c r="DBE399" s="35"/>
      <c r="DBF399" s="35"/>
      <c r="DBG399" s="35"/>
      <c r="DBH399" s="35"/>
      <c r="DBI399" s="35"/>
      <c r="DBJ399" s="35"/>
      <c r="DBK399" s="35"/>
      <c r="DBL399" s="35"/>
      <c r="DBM399" s="35"/>
      <c r="DBN399" s="35"/>
      <c r="DBO399" s="35"/>
      <c r="DBP399" s="35"/>
      <c r="DBQ399" s="35"/>
      <c r="DBR399" s="35"/>
      <c r="DBS399" s="35"/>
      <c r="DBT399" s="35"/>
      <c r="DBU399" s="35"/>
      <c r="DBV399" s="35"/>
      <c r="DBW399" s="35"/>
      <c r="DBX399" s="35"/>
      <c r="DBY399" s="35"/>
      <c r="DBZ399" s="35"/>
      <c r="DCA399" s="35"/>
      <c r="DCB399" s="35"/>
      <c r="DCC399" s="35"/>
      <c r="DCD399" s="35"/>
      <c r="DCE399" s="35"/>
      <c r="DCF399" s="35"/>
      <c r="DCG399" s="35"/>
      <c r="DCH399" s="35"/>
      <c r="DCI399" s="35"/>
      <c r="DCJ399" s="35"/>
      <c r="DCK399" s="35"/>
      <c r="DCL399" s="35"/>
      <c r="DCM399" s="35"/>
      <c r="DCN399" s="35"/>
      <c r="DCO399" s="35"/>
      <c r="DCP399" s="35"/>
      <c r="DCQ399" s="35"/>
      <c r="DCR399" s="35"/>
      <c r="DCS399" s="35"/>
      <c r="DCT399" s="35"/>
      <c r="DCU399" s="35"/>
      <c r="DCV399" s="35"/>
      <c r="DCW399" s="35"/>
      <c r="DCX399" s="35"/>
      <c r="DCY399" s="35"/>
      <c r="DCZ399" s="35"/>
      <c r="DDA399" s="35"/>
      <c r="DDB399" s="35"/>
      <c r="DDC399" s="35"/>
      <c r="DDD399" s="35"/>
      <c r="DDE399" s="35"/>
      <c r="DDF399" s="35"/>
      <c r="DDG399" s="35"/>
      <c r="DDH399" s="35"/>
      <c r="DDI399" s="35"/>
      <c r="DDJ399" s="35"/>
      <c r="DDK399" s="35"/>
      <c r="DDL399" s="35"/>
      <c r="DDM399" s="35"/>
      <c r="DDN399" s="35"/>
      <c r="DDO399" s="35"/>
      <c r="DDP399" s="35"/>
      <c r="DDQ399" s="35"/>
      <c r="DDR399" s="35"/>
      <c r="DDS399" s="35"/>
      <c r="DDT399" s="35"/>
      <c r="DDU399" s="35"/>
      <c r="DDV399" s="35"/>
      <c r="DDW399" s="35"/>
      <c r="DDX399" s="35"/>
      <c r="DDY399" s="35"/>
      <c r="DDZ399" s="35"/>
      <c r="DEA399" s="35"/>
      <c r="DEB399" s="35"/>
      <c r="DEC399" s="35"/>
      <c r="DED399" s="35"/>
      <c r="DEE399" s="35"/>
      <c r="DEF399" s="35"/>
      <c r="DEG399" s="35"/>
      <c r="DEH399" s="35"/>
      <c r="DEI399" s="35"/>
      <c r="DEJ399" s="35"/>
      <c r="DEK399" s="35"/>
      <c r="DEL399" s="35"/>
      <c r="DEM399" s="35"/>
      <c r="DEN399" s="35"/>
      <c r="DEO399" s="35"/>
      <c r="DEP399" s="35"/>
      <c r="DEQ399" s="35"/>
      <c r="DER399" s="35"/>
      <c r="DES399" s="35"/>
      <c r="DET399" s="35"/>
      <c r="DEU399" s="35"/>
      <c r="DEV399" s="35"/>
      <c r="DEW399" s="35"/>
      <c r="DEX399" s="35"/>
      <c r="DEY399" s="35"/>
      <c r="DEZ399" s="35"/>
      <c r="DFA399" s="35"/>
      <c r="DFB399" s="35"/>
      <c r="DFC399" s="35"/>
      <c r="DFD399" s="35"/>
      <c r="DFE399" s="35"/>
      <c r="DFF399" s="35"/>
      <c r="DFG399" s="35"/>
      <c r="DFH399" s="35"/>
      <c r="DFI399" s="35"/>
      <c r="DFJ399" s="35"/>
      <c r="DFK399" s="35"/>
      <c r="DFL399" s="35"/>
      <c r="DFM399" s="35"/>
      <c r="DFN399" s="35"/>
      <c r="DFO399" s="35"/>
      <c r="DFP399" s="35"/>
      <c r="DFQ399" s="35"/>
      <c r="DFR399" s="35"/>
      <c r="DFS399" s="35"/>
      <c r="DFT399" s="35"/>
      <c r="DFU399" s="35"/>
      <c r="DFV399" s="35"/>
      <c r="DFW399" s="35"/>
      <c r="DFX399" s="35"/>
      <c r="DFY399" s="35"/>
      <c r="DFZ399" s="35"/>
      <c r="DGA399" s="35"/>
      <c r="DGB399" s="35"/>
      <c r="DGC399" s="35"/>
      <c r="DGD399" s="35"/>
      <c r="DGE399" s="35"/>
      <c r="DGF399" s="35"/>
      <c r="DGG399" s="35"/>
      <c r="DGH399" s="35"/>
      <c r="DGI399" s="35"/>
      <c r="DGJ399" s="35"/>
      <c r="DGK399" s="35"/>
      <c r="DGL399" s="35"/>
      <c r="DGM399" s="35"/>
      <c r="DGN399" s="35"/>
      <c r="DGO399" s="35"/>
      <c r="DGP399" s="35"/>
      <c r="DGQ399" s="35"/>
      <c r="DGR399" s="35"/>
      <c r="DGS399" s="35"/>
      <c r="DGT399" s="35"/>
      <c r="DGU399" s="35"/>
      <c r="DGV399" s="35"/>
      <c r="DGW399" s="35"/>
      <c r="DGX399" s="35"/>
      <c r="DGY399" s="35"/>
      <c r="DGZ399" s="35"/>
      <c r="DHA399" s="35"/>
      <c r="DHB399" s="35"/>
      <c r="DHC399" s="35"/>
      <c r="DHD399" s="35"/>
      <c r="DHE399" s="35"/>
      <c r="DHF399" s="35"/>
      <c r="DHG399" s="35"/>
      <c r="DHH399" s="35"/>
      <c r="DHI399" s="35"/>
      <c r="DHJ399" s="35"/>
      <c r="DHK399" s="35"/>
      <c r="DHL399" s="35"/>
      <c r="DHM399" s="35"/>
      <c r="DHN399" s="35"/>
      <c r="DHO399" s="35"/>
      <c r="DHP399" s="35"/>
      <c r="DHQ399" s="35"/>
      <c r="DHR399" s="35"/>
      <c r="DHS399" s="35"/>
      <c r="DHT399" s="35"/>
      <c r="DHU399" s="35"/>
      <c r="DHV399" s="35"/>
      <c r="DHW399" s="35"/>
      <c r="DHX399" s="35"/>
      <c r="DHY399" s="35"/>
      <c r="DHZ399" s="35"/>
      <c r="DIA399" s="35"/>
      <c r="DIB399" s="35"/>
      <c r="DIC399" s="35"/>
      <c r="DID399" s="35"/>
      <c r="DIE399" s="35"/>
      <c r="DIF399" s="35"/>
      <c r="DIG399" s="35"/>
      <c r="DIH399" s="35"/>
      <c r="DII399" s="35"/>
      <c r="DIJ399" s="35"/>
      <c r="DIK399" s="35"/>
      <c r="DIL399" s="35"/>
      <c r="DIM399" s="35"/>
      <c r="DIN399" s="35"/>
      <c r="DIO399" s="35"/>
      <c r="DIP399" s="35"/>
      <c r="DIQ399" s="35"/>
      <c r="DIR399" s="35"/>
      <c r="DIS399" s="35"/>
      <c r="DIT399" s="35"/>
      <c r="DIU399" s="35"/>
      <c r="DIV399" s="35"/>
      <c r="DIW399" s="35"/>
      <c r="DIX399" s="35"/>
      <c r="DIY399" s="35"/>
      <c r="DIZ399" s="35"/>
      <c r="DJA399" s="35"/>
      <c r="DJB399" s="35"/>
      <c r="DJC399" s="35"/>
      <c r="DJD399" s="35"/>
      <c r="DJE399" s="35"/>
      <c r="DJF399" s="35"/>
      <c r="DJG399" s="35"/>
      <c r="DJH399" s="35"/>
      <c r="DJI399" s="35"/>
      <c r="DJJ399" s="35"/>
      <c r="DJK399" s="35"/>
      <c r="DJL399" s="35"/>
      <c r="DJM399" s="35"/>
      <c r="DJN399" s="35"/>
      <c r="DJO399" s="35"/>
      <c r="DJP399" s="35"/>
      <c r="DJQ399" s="35"/>
      <c r="DJR399" s="35"/>
      <c r="DJS399" s="35"/>
      <c r="DJT399" s="35"/>
      <c r="DJU399" s="35"/>
      <c r="DJV399" s="35"/>
      <c r="DJW399" s="35"/>
      <c r="DJX399" s="35"/>
      <c r="DJY399" s="35"/>
      <c r="DJZ399" s="35"/>
      <c r="DKA399" s="35"/>
      <c r="DKB399" s="35"/>
      <c r="DKC399" s="35"/>
      <c r="DKD399" s="35"/>
      <c r="DKE399" s="35"/>
      <c r="DKF399" s="35"/>
      <c r="DKG399" s="35"/>
      <c r="DKH399" s="35"/>
      <c r="DKI399" s="35"/>
      <c r="DKJ399" s="35"/>
      <c r="DKK399" s="35"/>
      <c r="DKL399" s="35"/>
      <c r="DKM399" s="35"/>
      <c r="DKN399" s="35"/>
      <c r="DKO399" s="35"/>
      <c r="DKP399" s="35"/>
      <c r="DKQ399" s="35"/>
      <c r="DKR399" s="35"/>
      <c r="DKS399" s="35"/>
      <c r="DKT399" s="35"/>
      <c r="DKU399" s="35"/>
      <c r="DKV399" s="35"/>
      <c r="DKW399" s="35"/>
      <c r="DKX399" s="35"/>
      <c r="DKY399" s="35"/>
      <c r="DKZ399" s="35"/>
      <c r="DLA399" s="35"/>
      <c r="DLB399" s="35"/>
      <c r="DLC399" s="35"/>
      <c r="DLD399" s="35"/>
      <c r="DLE399" s="35"/>
      <c r="DLF399" s="35"/>
      <c r="DLG399" s="35"/>
      <c r="DLH399" s="35"/>
      <c r="DLI399" s="35"/>
      <c r="DLJ399" s="35"/>
      <c r="DLK399" s="35"/>
      <c r="DLL399" s="35"/>
      <c r="DLM399" s="35"/>
      <c r="DLN399" s="35"/>
      <c r="DLO399" s="35"/>
      <c r="DLP399" s="35"/>
      <c r="DLQ399" s="35"/>
      <c r="DLR399" s="35"/>
      <c r="DLS399" s="35"/>
      <c r="DLT399" s="35"/>
      <c r="DLU399" s="35"/>
      <c r="DLV399" s="35"/>
      <c r="DLW399" s="35"/>
      <c r="DLX399" s="35"/>
      <c r="DLY399" s="35"/>
      <c r="DLZ399" s="35"/>
      <c r="DMA399" s="35"/>
      <c r="DMB399" s="35"/>
      <c r="DMC399" s="35"/>
      <c r="DMD399" s="35"/>
      <c r="DME399" s="35"/>
      <c r="DMF399" s="35"/>
      <c r="DMG399" s="35"/>
      <c r="DMH399" s="35"/>
      <c r="DMI399" s="35"/>
      <c r="DMJ399" s="35"/>
      <c r="DMK399" s="35"/>
      <c r="DML399" s="35"/>
      <c r="DMM399" s="35"/>
      <c r="DMN399" s="35"/>
      <c r="DMO399" s="35"/>
      <c r="DMP399" s="35"/>
      <c r="DMQ399" s="35"/>
      <c r="DMR399" s="35"/>
      <c r="DMS399" s="35"/>
      <c r="DMT399" s="35"/>
      <c r="DMU399" s="35"/>
      <c r="DMV399" s="35"/>
      <c r="DMW399" s="35"/>
      <c r="DMX399" s="35"/>
      <c r="DMY399" s="35"/>
      <c r="DMZ399" s="35"/>
      <c r="DNA399" s="35"/>
      <c r="DNB399" s="35"/>
      <c r="DNC399" s="35"/>
      <c r="DND399" s="35"/>
      <c r="DNE399" s="35"/>
      <c r="DNF399" s="35"/>
      <c r="DNG399" s="35"/>
      <c r="DNH399" s="35"/>
      <c r="DNI399" s="35"/>
      <c r="DNJ399" s="35"/>
      <c r="DNK399" s="35"/>
      <c r="DNL399" s="35"/>
      <c r="DNM399" s="35"/>
      <c r="DNN399" s="35"/>
      <c r="DNO399" s="35"/>
      <c r="DNP399" s="35"/>
      <c r="DNQ399" s="35"/>
      <c r="DNR399" s="35"/>
      <c r="DNS399" s="35"/>
      <c r="DNT399" s="35"/>
      <c r="DNU399" s="35"/>
      <c r="DNV399" s="35"/>
      <c r="DNW399" s="35"/>
      <c r="DNX399" s="35"/>
      <c r="DNY399" s="35"/>
      <c r="DNZ399" s="35"/>
      <c r="DOA399" s="35"/>
      <c r="DOB399" s="35"/>
      <c r="DOC399" s="35"/>
      <c r="DOD399" s="35"/>
      <c r="DOE399" s="35"/>
      <c r="DOF399" s="35"/>
      <c r="DOG399" s="35"/>
      <c r="DOH399" s="35"/>
      <c r="DOI399" s="35"/>
      <c r="DOJ399" s="35"/>
      <c r="DOK399" s="35"/>
      <c r="DOL399" s="35"/>
      <c r="DOM399" s="35"/>
      <c r="DON399" s="35"/>
      <c r="DOO399" s="35"/>
      <c r="DOP399" s="35"/>
      <c r="DOQ399" s="35"/>
      <c r="DOR399" s="35"/>
      <c r="DOS399" s="35"/>
      <c r="DOT399" s="35"/>
      <c r="DOU399" s="35"/>
      <c r="DOV399" s="35"/>
      <c r="DOW399" s="35"/>
      <c r="DOX399" s="35"/>
      <c r="DOY399" s="35"/>
      <c r="DOZ399" s="35"/>
      <c r="DPA399" s="35"/>
      <c r="DPB399" s="35"/>
      <c r="DPC399" s="35"/>
      <c r="DPD399" s="35"/>
      <c r="DPE399" s="35"/>
      <c r="DPF399" s="35"/>
      <c r="DPG399" s="35"/>
      <c r="DPH399" s="35"/>
      <c r="DPI399" s="35"/>
      <c r="DPJ399" s="35"/>
      <c r="DPK399" s="35"/>
      <c r="DPL399" s="35"/>
      <c r="DPM399" s="35"/>
      <c r="DPN399" s="35"/>
      <c r="DPO399" s="35"/>
      <c r="DPP399" s="35"/>
      <c r="DPQ399" s="35"/>
      <c r="DPR399" s="35"/>
      <c r="DPS399" s="35"/>
      <c r="DPT399" s="35"/>
      <c r="DPU399" s="35"/>
      <c r="DPV399" s="35"/>
      <c r="DPW399" s="35"/>
      <c r="DPX399" s="35"/>
      <c r="DPY399" s="35"/>
      <c r="DPZ399" s="35"/>
      <c r="DQA399" s="35"/>
      <c r="DQB399" s="35"/>
      <c r="DQC399" s="35"/>
      <c r="DQD399" s="35"/>
      <c r="DQE399" s="35"/>
      <c r="DQF399" s="35"/>
      <c r="DQG399" s="35"/>
      <c r="DQH399" s="35"/>
      <c r="DQI399" s="35"/>
      <c r="DQJ399" s="35"/>
      <c r="DQK399" s="35"/>
      <c r="DQL399" s="35"/>
      <c r="DQM399" s="35"/>
      <c r="DQN399" s="35"/>
      <c r="DQO399" s="35"/>
      <c r="DQP399" s="35"/>
      <c r="DQQ399" s="35"/>
      <c r="DQR399" s="35"/>
      <c r="DQS399" s="35"/>
      <c r="DQT399" s="35"/>
      <c r="DQU399" s="35"/>
      <c r="DQV399" s="35"/>
      <c r="DQW399" s="35"/>
      <c r="DQX399" s="35"/>
      <c r="DQY399" s="35"/>
      <c r="DQZ399" s="35"/>
      <c r="DRA399" s="35"/>
      <c r="DRB399" s="35"/>
      <c r="DRC399" s="35"/>
      <c r="DRD399" s="35"/>
      <c r="DRE399" s="35"/>
      <c r="DRF399" s="35"/>
      <c r="DRG399" s="35"/>
      <c r="DRH399" s="35"/>
      <c r="DRI399" s="35"/>
      <c r="DRJ399" s="35"/>
      <c r="DRK399" s="35"/>
      <c r="DRL399" s="35"/>
      <c r="DRM399" s="35"/>
      <c r="DRN399" s="35"/>
      <c r="DRO399" s="35"/>
      <c r="DRP399" s="35"/>
      <c r="DRQ399" s="35"/>
      <c r="DRR399" s="35"/>
      <c r="DRS399" s="35"/>
      <c r="DRT399" s="35"/>
      <c r="DRU399" s="35"/>
      <c r="DRV399" s="35"/>
      <c r="DRW399" s="35"/>
      <c r="DRX399" s="35"/>
      <c r="DRY399" s="35"/>
      <c r="DRZ399" s="35"/>
      <c r="DSA399" s="35"/>
      <c r="DSB399" s="35"/>
      <c r="DSC399" s="35"/>
      <c r="DSD399" s="35"/>
      <c r="DSE399" s="35"/>
      <c r="DSF399" s="35"/>
      <c r="DSG399" s="35"/>
      <c r="DSH399" s="35"/>
      <c r="DSI399" s="35"/>
      <c r="DSJ399" s="35"/>
      <c r="DSK399" s="35"/>
      <c r="DSL399" s="35"/>
      <c r="DSM399" s="35"/>
      <c r="DSN399" s="35"/>
      <c r="DSO399" s="35"/>
      <c r="DSP399" s="35"/>
      <c r="DSQ399" s="35"/>
      <c r="DSR399" s="35"/>
      <c r="DSS399" s="35"/>
      <c r="DST399" s="35"/>
      <c r="DSU399" s="35"/>
      <c r="DSV399" s="35"/>
      <c r="DSW399" s="35"/>
      <c r="DSX399" s="35"/>
      <c r="DSY399" s="35"/>
      <c r="DSZ399" s="35"/>
      <c r="DTA399" s="35"/>
      <c r="DTB399" s="35"/>
      <c r="DTC399" s="35"/>
      <c r="DTD399" s="35"/>
      <c r="DTE399" s="35"/>
      <c r="DTF399" s="35"/>
      <c r="DTG399" s="35"/>
      <c r="DTH399" s="35"/>
      <c r="DTI399" s="35"/>
      <c r="DTJ399" s="35"/>
      <c r="DTK399" s="35"/>
      <c r="DTL399" s="35"/>
      <c r="DTM399" s="35"/>
      <c r="DTN399" s="35"/>
      <c r="DTO399" s="35"/>
      <c r="DTP399" s="35"/>
      <c r="DTQ399" s="35"/>
      <c r="DTR399" s="35"/>
      <c r="DTS399" s="35"/>
      <c r="DTT399" s="35"/>
      <c r="DTU399" s="35"/>
      <c r="DTV399" s="35"/>
      <c r="DTW399" s="35"/>
      <c r="DTX399" s="35"/>
      <c r="DTY399" s="35"/>
      <c r="DTZ399" s="35"/>
      <c r="DUA399" s="35"/>
      <c r="DUB399" s="35"/>
      <c r="DUC399" s="35"/>
      <c r="DUD399" s="35"/>
      <c r="DUE399" s="35"/>
      <c r="DUF399" s="35"/>
      <c r="DUG399" s="35"/>
      <c r="DUH399" s="35"/>
      <c r="DUI399" s="35"/>
      <c r="DUJ399" s="35"/>
      <c r="DUK399" s="35"/>
      <c r="DUL399" s="35"/>
      <c r="DUM399" s="35"/>
      <c r="DUN399" s="35"/>
      <c r="DUO399" s="35"/>
      <c r="DUP399" s="35"/>
      <c r="DUQ399" s="35"/>
      <c r="DUR399" s="35"/>
      <c r="DUS399" s="35"/>
      <c r="DUT399" s="35"/>
      <c r="DUU399" s="35"/>
      <c r="DUV399" s="35"/>
      <c r="DUW399" s="35"/>
      <c r="DUX399" s="35"/>
      <c r="DUY399" s="35"/>
      <c r="DUZ399" s="35"/>
      <c r="DVA399" s="35"/>
      <c r="DVB399" s="35"/>
      <c r="DVC399" s="35"/>
      <c r="DVD399" s="35"/>
      <c r="DVE399" s="35"/>
      <c r="DVF399" s="35"/>
      <c r="DVG399" s="35"/>
      <c r="DVH399" s="35"/>
      <c r="DVI399" s="35"/>
      <c r="DVJ399" s="35"/>
      <c r="DVK399" s="35"/>
      <c r="DVL399" s="35"/>
      <c r="DVM399" s="35"/>
      <c r="DVN399" s="35"/>
      <c r="DVO399" s="35"/>
      <c r="DVP399" s="35"/>
      <c r="DVQ399" s="35"/>
      <c r="DVR399" s="35"/>
      <c r="DVS399" s="35"/>
      <c r="DVT399" s="35"/>
      <c r="DVU399" s="35"/>
      <c r="DVV399" s="35"/>
      <c r="DVW399" s="35"/>
      <c r="DVX399" s="35"/>
      <c r="DVY399" s="35"/>
      <c r="DVZ399" s="35"/>
      <c r="DWA399" s="35"/>
      <c r="DWB399" s="35"/>
      <c r="DWC399" s="35"/>
      <c r="DWD399" s="35"/>
      <c r="DWE399" s="35"/>
      <c r="DWF399" s="35"/>
      <c r="DWG399" s="35"/>
      <c r="DWH399" s="35"/>
      <c r="DWI399" s="35"/>
      <c r="DWJ399" s="35"/>
      <c r="DWK399" s="35"/>
      <c r="DWL399" s="35"/>
      <c r="DWM399" s="35"/>
      <c r="DWN399" s="35"/>
      <c r="DWO399" s="35"/>
      <c r="DWP399" s="35"/>
      <c r="DWQ399" s="35"/>
      <c r="DWR399" s="35"/>
      <c r="DWS399" s="35"/>
      <c r="DWT399" s="35"/>
      <c r="DWU399" s="35"/>
      <c r="DWV399" s="35"/>
      <c r="DWW399" s="35"/>
      <c r="DWX399" s="35"/>
      <c r="DWY399" s="35"/>
      <c r="DWZ399" s="35"/>
      <c r="DXA399" s="35"/>
      <c r="DXB399" s="35"/>
      <c r="DXC399" s="35"/>
      <c r="DXD399" s="35"/>
      <c r="DXE399" s="35"/>
      <c r="DXF399" s="35"/>
      <c r="DXG399" s="35"/>
      <c r="DXH399" s="35"/>
      <c r="DXI399" s="35"/>
      <c r="DXJ399" s="35"/>
      <c r="DXK399" s="35"/>
      <c r="DXL399" s="35"/>
      <c r="DXM399" s="35"/>
      <c r="DXN399" s="35"/>
      <c r="DXO399" s="35"/>
      <c r="DXP399" s="35"/>
      <c r="DXQ399" s="35"/>
      <c r="DXR399" s="35"/>
      <c r="DXS399" s="35"/>
      <c r="DXT399" s="35"/>
      <c r="DXU399" s="35"/>
      <c r="DXV399" s="35"/>
      <c r="DXW399" s="35"/>
      <c r="DXX399" s="35"/>
      <c r="DXY399" s="35"/>
      <c r="DXZ399" s="35"/>
      <c r="DYA399" s="35"/>
      <c r="DYB399" s="35"/>
      <c r="DYC399" s="35"/>
      <c r="DYD399" s="35"/>
      <c r="DYE399" s="35"/>
      <c r="DYF399" s="35"/>
      <c r="DYG399" s="35"/>
      <c r="DYH399" s="35"/>
      <c r="DYI399" s="35"/>
      <c r="DYJ399" s="35"/>
      <c r="DYK399" s="35"/>
      <c r="DYL399" s="35"/>
      <c r="DYM399" s="35"/>
      <c r="DYN399" s="35"/>
      <c r="DYO399" s="35"/>
      <c r="DYP399" s="35"/>
      <c r="DYQ399" s="35"/>
      <c r="DYR399" s="35"/>
      <c r="DYS399" s="35"/>
      <c r="DYT399" s="35"/>
      <c r="DYU399" s="35"/>
      <c r="DYV399" s="35"/>
      <c r="DYW399" s="35"/>
      <c r="DYX399" s="35"/>
      <c r="DYY399" s="35"/>
      <c r="DYZ399" s="35"/>
      <c r="DZA399" s="35"/>
      <c r="DZB399" s="35"/>
      <c r="DZC399" s="35"/>
      <c r="DZD399" s="35"/>
      <c r="DZE399" s="35"/>
      <c r="DZF399" s="35"/>
      <c r="DZG399" s="35"/>
      <c r="DZH399" s="35"/>
      <c r="DZI399" s="35"/>
      <c r="DZJ399" s="35"/>
      <c r="DZK399" s="35"/>
      <c r="DZL399" s="35"/>
      <c r="DZM399" s="35"/>
      <c r="DZN399" s="35"/>
      <c r="DZO399" s="35"/>
      <c r="DZP399" s="35"/>
      <c r="DZQ399" s="35"/>
      <c r="DZR399" s="35"/>
      <c r="DZS399" s="35"/>
      <c r="DZT399" s="35"/>
      <c r="DZU399" s="35"/>
      <c r="DZV399" s="35"/>
      <c r="DZW399" s="35"/>
      <c r="DZX399" s="35"/>
      <c r="DZY399" s="35"/>
      <c r="DZZ399" s="35"/>
      <c r="EAA399" s="35"/>
      <c r="EAB399" s="35"/>
      <c r="EAC399" s="35"/>
      <c r="EAD399" s="35"/>
      <c r="EAE399" s="35"/>
      <c r="EAF399" s="35"/>
      <c r="EAG399" s="35"/>
      <c r="EAH399" s="35"/>
      <c r="EAI399" s="35"/>
      <c r="EAJ399" s="35"/>
      <c r="EAK399" s="35"/>
      <c r="EAL399" s="35"/>
      <c r="EAM399" s="35"/>
      <c r="EAN399" s="35"/>
      <c r="EAO399" s="35"/>
      <c r="EAP399" s="35"/>
      <c r="EAQ399" s="35"/>
      <c r="EAR399" s="35"/>
      <c r="EAS399" s="35"/>
      <c r="EAT399" s="35"/>
      <c r="EAU399" s="35"/>
      <c r="EAV399" s="35"/>
      <c r="EAW399" s="35"/>
      <c r="EAX399" s="35"/>
      <c r="EAY399" s="35"/>
      <c r="EAZ399" s="35"/>
      <c r="EBA399" s="35"/>
      <c r="EBB399" s="35"/>
      <c r="EBC399" s="35"/>
      <c r="EBD399" s="35"/>
      <c r="EBE399" s="35"/>
      <c r="EBF399" s="35"/>
      <c r="EBG399" s="35"/>
      <c r="EBH399" s="35"/>
      <c r="EBI399" s="35"/>
      <c r="EBJ399" s="35"/>
      <c r="EBK399" s="35"/>
      <c r="EBL399" s="35"/>
      <c r="EBM399" s="35"/>
      <c r="EBN399" s="35"/>
      <c r="EBO399" s="35"/>
      <c r="EBP399" s="35"/>
      <c r="EBQ399" s="35"/>
      <c r="EBR399" s="35"/>
      <c r="EBS399" s="35"/>
      <c r="EBT399" s="35"/>
      <c r="EBU399" s="35"/>
      <c r="EBV399" s="35"/>
      <c r="EBW399" s="35"/>
      <c r="EBX399" s="35"/>
      <c r="EBY399" s="35"/>
      <c r="EBZ399" s="35"/>
      <c r="ECA399" s="35"/>
      <c r="ECB399" s="35"/>
      <c r="ECC399" s="35"/>
      <c r="ECD399" s="35"/>
      <c r="ECE399" s="35"/>
      <c r="ECF399" s="35"/>
      <c r="ECG399" s="35"/>
      <c r="ECH399" s="35"/>
      <c r="ECI399" s="35"/>
      <c r="ECJ399" s="35"/>
      <c r="ECK399" s="35"/>
      <c r="ECL399" s="35"/>
      <c r="ECM399" s="35"/>
      <c r="ECN399" s="35"/>
      <c r="ECO399" s="35"/>
      <c r="ECP399" s="35"/>
      <c r="ECQ399" s="35"/>
      <c r="ECR399" s="35"/>
      <c r="ECS399" s="35"/>
      <c r="ECT399" s="35"/>
      <c r="ECU399" s="35"/>
      <c r="ECV399" s="35"/>
      <c r="ECW399" s="35"/>
      <c r="ECX399" s="35"/>
      <c r="ECY399" s="35"/>
      <c r="ECZ399" s="35"/>
      <c r="EDA399" s="35"/>
      <c r="EDB399" s="35"/>
      <c r="EDC399" s="35"/>
      <c r="EDD399" s="35"/>
      <c r="EDE399" s="35"/>
      <c r="EDF399" s="35"/>
      <c r="EDG399" s="35"/>
      <c r="EDH399" s="35"/>
      <c r="EDI399" s="35"/>
      <c r="EDJ399" s="35"/>
      <c r="EDK399" s="35"/>
      <c r="EDL399" s="35"/>
      <c r="EDM399" s="35"/>
      <c r="EDN399" s="35"/>
      <c r="EDO399" s="35"/>
      <c r="EDP399" s="35"/>
      <c r="EDQ399" s="35"/>
      <c r="EDR399" s="35"/>
      <c r="EDS399" s="35"/>
      <c r="EDT399" s="35"/>
      <c r="EDU399" s="35"/>
      <c r="EDV399" s="35"/>
      <c r="EDW399" s="35"/>
      <c r="EDX399" s="35"/>
      <c r="EDY399" s="35"/>
      <c r="EDZ399" s="35"/>
      <c r="EEA399" s="35"/>
      <c r="EEB399" s="35"/>
      <c r="EEC399" s="35"/>
      <c r="EED399" s="35"/>
      <c r="EEE399" s="35"/>
      <c r="EEF399" s="35"/>
      <c r="EEG399" s="35"/>
      <c r="EEH399" s="35"/>
      <c r="EEI399" s="35"/>
      <c r="EEJ399" s="35"/>
      <c r="EEK399" s="35"/>
      <c r="EEL399" s="35"/>
      <c r="EEM399" s="35"/>
      <c r="EEN399" s="35"/>
      <c r="EEO399" s="35"/>
      <c r="EEP399" s="35"/>
      <c r="EEQ399" s="35"/>
      <c r="EER399" s="35"/>
      <c r="EES399" s="35"/>
      <c r="EET399" s="35"/>
      <c r="EEU399" s="35"/>
      <c r="EEV399" s="35"/>
      <c r="EEW399" s="35"/>
      <c r="EEX399" s="35"/>
      <c r="EEY399" s="35"/>
      <c r="EEZ399" s="35"/>
      <c r="EFA399" s="35"/>
      <c r="EFB399" s="35"/>
      <c r="EFC399" s="35"/>
      <c r="EFD399" s="35"/>
      <c r="EFE399" s="35"/>
      <c r="EFF399" s="35"/>
      <c r="EFG399" s="35"/>
      <c r="EFH399" s="35"/>
      <c r="EFI399" s="35"/>
      <c r="EFJ399" s="35"/>
      <c r="EFK399" s="35"/>
      <c r="EFL399" s="35"/>
      <c r="EFM399" s="35"/>
      <c r="EFN399" s="35"/>
      <c r="EFO399" s="35"/>
      <c r="EFP399" s="35"/>
      <c r="EFQ399" s="35"/>
      <c r="EFR399" s="35"/>
      <c r="EFS399" s="35"/>
      <c r="EFT399" s="35"/>
      <c r="EFU399" s="35"/>
      <c r="EFV399" s="35"/>
      <c r="EFW399" s="35"/>
      <c r="EFX399" s="35"/>
      <c r="EFY399" s="35"/>
      <c r="EFZ399" s="35"/>
      <c r="EGA399" s="35"/>
      <c r="EGB399" s="35"/>
      <c r="EGC399" s="35"/>
      <c r="EGD399" s="35"/>
      <c r="EGE399" s="35"/>
      <c r="EGF399" s="35"/>
      <c r="EGG399" s="35"/>
      <c r="EGH399" s="35"/>
      <c r="EGI399" s="35"/>
      <c r="EGJ399" s="35"/>
      <c r="EGK399" s="35"/>
      <c r="EGL399" s="35"/>
      <c r="EGM399" s="35"/>
      <c r="EGN399" s="35"/>
      <c r="EGO399" s="35"/>
      <c r="EGP399" s="35"/>
      <c r="EGQ399" s="35"/>
      <c r="EGR399" s="35"/>
      <c r="EGS399" s="35"/>
      <c r="EGT399" s="35"/>
      <c r="EGU399" s="35"/>
      <c r="EGV399" s="35"/>
      <c r="EGW399" s="35"/>
      <c r="EGX399" s="35"/>
      <c r="EGY399" s="35"/>
      <c r="EGZ399" s="35"/>
      <c r="EHA399" s="35"/>
      <c r="EHB399" s="35"/>
      <c r="EHC399" s="35"/>
      <c r="EHD399" s="35"/>
      <c r="EHE399" s="35"/>
      <c r="EHF399" s="35"/>
      <c r="EHG399" s="35"/>
      <c r="EHH399" s="35"/>
      <c r="EHI399" s="35"/>
      <c r="EHJ399" s="35"/>
      <c r="EHK399" s="35"/>
      <c r="EHL399" s="35"/>
      <c r="EHM399" s="35"/>
      <c r="EHN399" s="35"/>
      <c r="EHO399" s="35"/>
      <c r="EHP399" s="35"/>
      <c r="EHQ399" s="35"/>
      <c r="EHR399" s="35"/>
      <c r="EHS399" s="35"/>
      <c r="EHT399" s="35"/>
      <c r="EHU399" s="35"/>
      <c r="EHV399" s="35"/>
      <c r="EHW399" s="35"/>
      <c r="EHX399" s="35"/>
      <c r="EHY399" s="35"/>
      <c r="EHZ399" s="35"/>
      <c r="EIA399" s="35"/>
      <c r="EIB399" s="35"/>
      <c r="EIC399" s="35"/>
      <c r="EID399" s="35"/>
      <c r="EIE399" s="35"/>
      <c r="EIF399" s="35"/>
      <c r="EIG399" s="35"/>
      <c r="EIH399" s="35"/>
      <c r="EII399" s="35"/>
      <c r="EIJ399" s="35"/>
      <c r="EIK399" s="35"/>
      <c r="EIL399" s="35"/>
      <c r="EIM399" s="35"/>
      <c r="EIN399" s="35"/>
      <c r="EIO399" s="35"/>
      <c r="EIP399" s="35"/>
      <c r="EIQ399" s="35"/>
      <c r="EIR399" s="35"/>
      <c r="EIS399" s="35"/>
      <c r="EIT399" s="35"/>
      <c r="EIU399" s="35"/>
      <c r="EIV399" s="35"/>
      <c r="EIW399" s="35"/>
      <c r="EIX399" s="35"/>
      <c r="EIY399" s="35"/>
      <c r="EIZ399" s="35"/>
      <c r="EJA399" s="35"/>
      <c r="EJB399" s="35"/>
      <c r="EJC399" s="35"/>
      <c r="EJD399" s="35"/>
      <c r="EJE399" s="35"/>
      <c r="EJF399" s="35"/>
      <c r="EJG399" s="35"/>
      <c r="EJH399" s="35"/>
      <c r="EJI399" s="35"/>
      <c r="EJJ399" s="35"/>
      <c r="EJK399" s="35"/>
      <c r="EJL399" s="35"/>
      <c r="EJM399" s="35"/>
      <c r="EJN399" s="35"/>
      <c r="EJO399" s="35"/>
      <c r="EJP399" s="35"/>
      <c r="EJQ399" s="35"/>
      <c r="EJR399" s="35"/>
      <c r="EJS399" s="35"/>
      <c r="EJT399" s="35"/>
      <c r="EJU399" s="35"/>
      <c r="EJV399" s="35"/>
      <c r="EJW399" s="35"/>
      <c r="EJX399" s="35"/>
      <c r="EJY399" s="35"/>
      <c r="EJZ399" s="35"/>
      <c r="EKA399" s="35"/>
      <c r="EKB399" s="35"/>
      <c r="EKC399" s="35"/>
      <c r="EKD399" s="35"/>
      <c r="EKE399" s="35"/>
      <c r="EKF399" s="35"/>
      <c r="EKG399" s="35"/>
      <c r="EKH399" s="35"/>
      <c r="EKI399" s="35"/>
      <c r="EKJ399" s="35"/>
      <c r="EKK399" s="35"/>
      <c r="EKL399" s="35"/>
      <c r="EKM399" s="35"/>
      <c r="EKN399" s="35"/>
      <c r="EKO399" s="35"/>
      <c r="EKP399" s="35"/>
      <c r="EKQ399" s="35"/>
      <c r="EKR399" s="35"/>
      <c r="EKS399" s="35"/>
      <c r="EKT399" s="35"/>
      <c r="EKU399" s="35"/>
      <c r="EKV399" s="35"/>
      <c r="EKW399" s="35"/>
      <c r="EKX399" s="35"/>
      <c r="EKY399" s="35"/>
      <c r="EKZ399" s="35"/>
      <c r="ELA399" s="35"/>
      <c r="ELB399" s="35"/>
      <c r="ELC399" s="35"/>
      <c r="ELD399" s="35"/>
      <c r="ELE399" s="35"/>
      <c r="ELF399" s="35"/>
      <c r="ELG399" s="35"/>
      <c r="ELH399" s="35"/>
      <c r="ELI399" s="35"/>
      <c r="ELJ399" s="35"/>
      <c r="ELK399" s="35"/>
      <c r="ELL399" s="35"/>
      <c r="ELM399" s="35"/>
      <c r="ELN399" s="35"/>
      <c r="ELO399" s="35"/>
      <c r="ELP399" s="35"/>
      <c r="ELQ399" s="35"/>
      <c r="ELR399" s="35"/>
      <c r="ELS399" s="35"/>
      <c r="ELT399" s="35"/>
      <c r="ELU399" s="35"/>
      <c r="ELV399" s="35"/>
      <c r="ELW399" s="35"/>
      <c r="ELX399" s="35"/>
      <c r="ELY399" s="35"/>
      <c r="ELZ399" s="35"/>
      <c r="EMA399" s="35"/>
      <c r="EMB399" s="35"/>
      <c r="EMC399" s="35"/>
      <c r="EMD399" s="35"/>
      <c r="EME399" s="35"/>
      <c r="EMF399" s="35"/>
      <c r="EMG399" s="35"/>
      <c r="EMH399" s="35"/>
      <c r="EMI399" s="35"/>
      <c r="EMJ399" s="35"/>
      <c r="EMK399" s="35"/>
      <c r="EML399" s="35"/>
      <c r="EMM399" s="35"/>
      <c r="EMN399" s="35"/>
      <c r="EMO399" s="35"/>
      <c r="EMP399" s="35"/>
      <c r="EMQ399" s="35"/>
      <c r="EMR399" s="35"/>
      <c r="EMS399" s="35"/>
      <c r="EMT399" s="35"/>
      <c r="EMU399" s="35"/>
      <c r="EMV399" s="35"/>
      <c r="EMW399" s="35"/>
      <c r="EMX399" s="35"/>
      <c r="EMY399" s="35"/>
      <c r="EMZ399" s="35"/>
      <c r="ENA399" s="35"/>
      <c r="ENB399" s="35"/>
      <c r="ENC399" s="35"/>
      <c r="END399" s="35"/>
      <c r="ENE399" s="35"/>
      <c r="ENF399" s="35"/>
      <c r="ENG399" s="35"/>
      <c r="ENH399" s="35"/>
      <c r="ENI399" s="35"/>
      <c r="ENJ399" s="35"/>
      <c r="ENK399" s="35"/>
      <c r="ENL399" s="35"/>
      <c r="ENM399" s="35"/>
      <c r="ENN399" s="35"/>
      <c r="ENO399" s="35"/>
      <c r="ENP399" s="35"/>
      <c r="ENQ399" s="35"/>
      <c r="ENR399" s="35"/>
      <c r="ENS399" s="35"/>
      <c r="ENT399" s="35"/>
      <c r="ENU399" s="35"/>
      <c r="ENV399" s="35"/>
      <c r="ENW399" s="35"/>
      <c r="ENX399" s="35"/>
      <c r="ENY399" s="35"/>
      <c r="ENZ399" s="35"/>
      <c r="EOA399" s="35"/>
      <c r="EOB399" s="35"/>
      <c r="EOC399" s="35"/>
      <c r="EOD399" s="35"/>
      <c r="EOE399" s="35"/>
      <c r="EOF399" s="35"/>
      <c r="EOG399" s="35"/>
      <c r="EOH399" s="35"/>
      <c r="EOI399" s="35"/>
      <c r="EOJ399" s="35"/>
      <c r="EOK399" s="35"/>
      <c r="EOL399" s="35"/>
      <c r="EOM399" s="35"/>
      <c r="EON399" s="35"/>
      <c r="EOO399" s="35"/>
      <c r="EOP399" s="35"/>
      <c r="EOQ399" s="35"/>
      <c r="EOR399" s="35"/>
      <c r="EOS399" s="35"/>
      <c r="EOT399" s="35"/>
      <c r="EOU399" s="35"/>
      <c r="EOV399" s="35"/>
      <c r="EOW399" s="35"/>
      <c r="EOX399" s="35"/>
      <c r="EOY399" s="35"/>
      <c r="EOZ399" s="35"/>
      <c r="EPA399" s="35"/>
      <c r="EPB399" s="35"/>
      <c r="EPC399" s="35"/>
      <c r="EPD399" s="35"/>
      <c r="EPE399" s="35"/>
      <c r="EPF399" s="35"/>
      <c r="EPG399" s="35"/>
      <c r="EPH399" s="35"/>
      <c r="EPI399" s="35"/>
      <c r="EPJ399" s="35"/>
      <c r="EPK399" s="35"/>
      <c r="EPL399" s="35"/>
      <c r="EPM399" s="35"/>
      <c r="EPN399" s="35"/>
      <c r="EPO399" s="35"/>
      <c r="EPP399" s="35"/>
      <c r="EPQ399" s="35"/>
      <c r="EPR399" s="35"/>
      <c r="EPS399" s="35"/>
      <c r="EPT399" s="35"/>
      <c r="EPU399" s="35"/>
      <c r="EPV399" s="35"/>
      <c r="EPW399" s="35"/>
      <c r="EPX399" s="35"/>
      <c r="EPY399" s="35"/>
      <c r="EPZ399" s="35"/>
      <c r="EQA399" s="35"/>
      <c r="EQB399" s="35"/>
      <c r="EQC399" s="35"/>
      <c r="EQD399" s="35"/>
      <c r="EQE399" s="35"/>
      <c r="EQF399" s="35"/>
      <c r="EQG399" s="35"/>
      <c r="EQH399" s="35"/>
      <c r="EQI399" s="35"/>
      <c r="EQJ399" s="35"/>
      <c r="EQK399" s="35"/>
      <c r="EQL399" s="35"/>
      <c r="EQM399" s="35"/>
      <c r="EQN399" s="35"/>
      <c r="EQO399" s="35"/>
      <c r="EQP399" s="35"/>
      <c r="EQQ399" s="35"/>
      <c r="EQR399" s="35"/>
      <c r="EQS399" s="35"/>
      <c r="EQT399" s="35"/>
      <c r="EQU399" s="35"/>
      <c r="EQV399" s="35"/>
      <c r="EQW399" s="35"/>
      <c r="EQX399" s="35"/>
      <c r="EQY399" s="35"/>
      <c r="EQZ399" s="35"/>
      <c r="ERA399" s="35"/>
      <c r="ERB399" s="35"/>
      <c r="ERC399" s="35"/>
      <c r="ERD399" s="35"/>
      <c r="ERE399" s="35"/>
      <c r="ERF399" s="35"/>
      <c r="ERG399" s="35"/>
      <c r="ERH399" s="35"/>
      <c r="ERI399" s="35"/>
      <c r="ERJ399" s="35"/>
      <c r="ERK399" s="35"/>
      <c r="ERL399" s="35"/>
      <c r="ERM399" s="35"/>
      <c r="ERN399" s="35"/>
      <c r="ERO399" s="35"/>
      <c r="ERP399" s="35"/>
      <c r="ERQ399" s="35"/>
      <c r="ERR399" s="35"/>
      <c r="ERS399" s="35"/>
      <c r="ERT399" s="35"/>
      <c r="ERU399" s="35"/>
      <c r="ERV399" s="35"/>
      <c r="ERW399" s="35"/>
      <c r="ERX399" s="35"/>
      <c r="ERY399" s="35"/>
      <c r="ERZ399" s="35"/>
      <c r="ESA399" s="35"/>
      <c r="ESB399" s="35"/>
      <c r="ESC399" s="35"/>
      <c r="ESD399" s="35"/>
      <c r="ESE399" s="35"/>
      <c r="ESF399" s="35"/>
      <c r="ESG399" s="35"/>
      <c r="ESH399" s="35"/>
      <c r="ESI399" s="35"/>
      <c r="ESJ399" s="35"/>
      <c r="ESK399" s="35"/>
      <c r="ESL399" s="35"/>
      <c r="ESM399" s="35"/>
      <c r="ESN399" s="35"/>
      <c r="ESO399" s="35"/>
      <c r="ESP399" s="35"/>
      <c r="ESQ399" s="35"/>
      <c r="ESR399" s="35"/>
      <c r="ESS399" s="35"/>
      <c r="EST399" s="35"/>
      <c r="ESU399" s="35"/>
      <c r="ESV399" s="35"/>
      <c r="ESW399" s="35"/>
      <c r="ESX399" s="35"/>
      <c r="ESY399" s="35"/>
      <c r="ESZ399" s="35"/>
      <c r="ETA399" s="35"/>
      <c r="ETB399" s="35"/>
      <c r="ETC399" s="35"/>
      <c r="ETD399" s="35"/>
      <c r="ETE399" s="35"/>
      <c r="ETF399" s="35"/>
      <c r="ETG399" s="35"/>
      <c r="ETH399" s="35"/>
      <c r="ETI399" s="35"/>
      <c r="ETJ399" s="35"/>
      <c r="ETK399" s="35"/>
      <c r="ETL399" s="35"/>
      <c r="ETM399" s="35"/>
      <c r="ETN399" s="35"/>
      <c r="ETO399" s="35"/>
      <c r="ETP399" s="35"/>
      <c r="ETQ399" s="35"/>
      <c r="ETR399" s="35"/>
      <c r="ETS399" s="35"/>
      <c r="ETT399" s="35"/>
      <c r="ETU399" s="35"/>
      <c r="ETV399" s="35"/>
      <c r="ETW399" s="35"/>
      <c r="ETX399" s="35"/>
      <c r="ETY399" s="35"/>
      <c r="ETZ399" s="35"/>
      <c r="EUA399" s="35"/>
      <c r="EUB399" s="35"/>
      <c r="EUC399" s="35"/>
      <c r="EUD399" s="35"/>
      <c r="EUE399" s="35"/>
      <c r="EUF399" s="35"/>
      <c r="EUG399" s="35"/>
      <c r="EUH399" s="35"/>
      <c r="EUI399" s="35"/>
      <c r="EUJ399" s="35"/>
      <c r="EUK399" s="35"/>
      <c r="EUL399" s="35"/>
      <c r="EUM399" s="35"/>
      <c r="EUN399" s="35"/>
      <c r="EUO399" s="35"/>
      <c r="EUP399" s="35"/>
      <c r="EUQ399" s="35"/>
      <c r="EUR399" s="35"/>
      <c r="EUS399" s="35"/>
      <c r="EUT399" s="35"/>
      <c r="EUU399" s="35"/>
      <c r="EUV399" s="35"/>
      <c r="EUW399" s="35"/>
      <c r="EUX399" s="35"/>
      <c r="EUY399" s="35"/>
      <c r="EUZ399" s="35"/>
      <c r="EVA399" s="35"/>
      <c r="EVB399" s="35"/>
      <c r="EVC399" s="35"/>
      <c r="EVD399" s="35"/>
      <c r="EVE399" s="35"/>
      <c r="EVF399" s="35"/>
      <c r="EVG399" s="35"/>
      <c r="EVH399" s="35"/>
      <c r="EVI399" s="35"/>
      <c r="EVJ399" s="35"/>
      <c r="EVK399" s="35"/>
      <c r="EVL399" s="35"/>
      <c r="EVM399" s="35"/>
      <c r="EVN399" s="35"/>
      <c r="EVO399" s="35"/>
      <c r="EVP399" s="35"/>
      <c r="EVQ399" s="35"/>
      <c r="EVR399" s="35"/>
      <c r="EVS399" s="35"/>
      <c r="EVT399" s="35"/>
      <c r="EVU399" s="35"/>
      <c r="EVV399" s="35"/>
      <c r="EVW399" s="35"/>
      <c r="EVX399" s="35"/>
      <c r="EVY399" s="35"/>
      <c r="EVZ399" s="35"/>
      <c r="EWA399" s="35"/>
      <c r="EWB399" s="35"/>
      <c r="EWC399" s="35"/>
      <c r="EWD399" s="35"/>
      <c r="EWE399" s="35"/>
      <c r="EWF399" s="35"/>
      <c r="EWG399" s="35"/>
      <c r="EWH399" s="35"/>
      <c r="EWI399" s="35"/>
      <c r="EWJ399" s="35"/>
      <c r="EWK399" s="35"/>
      <c r="EWL399" s="35"/>
      <c r="EWM399" s="35"/>
      <c r="EWN399" s="35"/>
      <c r="EWO399" s="35"/>
      <c r="EWP399" s="35"/>
      <c r="EWQ399" s="35"/>
      <c r="EWR399" s="35"/>
      <c r="EWS399" s="35"/>
      <c r="EWT399" s="35"/>
      <c r="EWU399" s="35"/>
      <c r="EWV399" s="35"/>
      <c r="EWW399" s="35"/>
      <c r="EWX399" s="35"/>
      <c r="EWY399" s="35"/>
      <c r="EWZ399" s="35"/>
      <c r="EXA399" s="35"/>
      <c r="EXB399" s="35"/>
      <c r="EXC399" s="35"/>
      <c r="EXD399" s="35"/>
      <c r="EXE399" s="35"/>
      <c r="EXF399" s="35"/>
      <c r="EXG399" s="35"/>
      <c r="EXH399" s="35"/>
      <c r="EXI399" s="35"/>
      <c r="EXJ399" s="35"/>
      <c r="EXK399" s="35"/>
      <c r="EXL399" s="35"/>
      <c r="EXM399" s="35"/>
      <c r="EXN399" s="35"/>
      <c r="EXO399" s="35"/>
      <c r="EXP399" s="35"/>
      <c r="EXQ399" s="35"/>
      <c r="EXR399" s="35"/>
      <c r="EXS399" s="35"/>
      <c r="EXT399" s="35"/>
      <c r="EXU399" s="35"/>
      <c r="EXV399" s="35"/>
      <c r="EXW399" s="35"/>
      <c r="EXX399" s="35"/>
      <c r="EXY399" s="35"/>
      <c r="EXZ399" s="35"/>
      <c r="EYA399" s="35"/>
      <c r="EYB399" s="35"/>
      <c r="EYC399" s="35"/>
      <c r="EYD399" s="35"/>
      <c r="EYE399" s="35"/>
      <c r="EYF399" s="35"/>
      <c r="EYG399" s="35"/>
      <c r="EYH399" s="35"/>
      <c r="EYI399" s="35"/>
      <c r="EYJ399" s="35"/>
      <c r="EYK399" s="35"/>
      <c r="EYL399" s="35"/>
      <c r="EYM399" s="35"/>
      <c r="EYN399" s="35"/>
      <c r="EYO399" s="35"/>
      <c r="EYP399" s="35"/>
      <c r="EYQ399" s="35"/>
      <c r="EYR399" s="35"/>
      <c r="EYS399" s="35"/>
      <c r="EYT399" s="35"/>
      <c r="EYU399" s="35"/>
      <c r="EYV399" s="35"/>
      <c r="EYW399" s="35"/>
      <c r="EYX399" s="35"/>
      <c r="EYY399" s="35"/>
      <c r="EYZ399" s="35"/>
      <c r="EZA399" s="35"/>
      <c r="EZB399" s="35"/>
      <c r="EZC399" s="35"/>
      <c r="EZD399" s="35"/>
      <c r="EZE399" s="35"/>
      <c r="EZF399" s="35"/>
      <c r="EZG399" s="35"/>
      <c r="EZH399" s="35"/>
      <c r="EZI399" s="35"/>
      <c r="EZJ399" s="35"/>
      <c r="EZK399" s="35"/>
      <c r="EZL399" s="35"/>
      <c r="EZM399" s="35"/>
      <c r="EZN399" s="35"/>
      <c r="EZO399" s="35"/>
      <c r="EZP399" s="35"/>
      <c r="EZQ399" s="35"/>
      <c r="EZR399" s="35"/>
      <c r="EZS399" s="35"/>
      <c r="EZT399" s="35"/>
      <c r="EZU399" s="35"/>
      <c r="EZV399" s="35"/>
      <c r="EZW399" s="35"/>
      <c r="EZX399" s="35"/>
      <c r="EZY399" s="35"/>
      <c r="EZZ399" s="35"/>
      <c r="FAA399" s="35"/>
      <c r="FAB399" s="35"/>
      <c r="FAC399" s="35"/>
      <c r="FAD399" s="35"/>
      <c r="FAE399" s="35"/>
      <c r="FAF399" s="35"/>
      <c r="FAG399" s="35"/>
      <c r="FAH399" s="35"/>
      <c r="FAI399" s="35"/>
      <c r="FAJ399" s="35"/>
      <c r="FAK399" s="35"/>
      <c r="FAL399" s="35"/>
      <c r="FAM399" s="35"/>
      <c r="FAN399" s="35"/>
      <c r="FAO399" s="35"/>
      <c r="FAP399" s="35"/>
      <c r="FAQ399" s="35"/>
      <c r="FAR399" s="35"/>
      <c r="FAS399" s="35"/>
      <c r="FAT399" s="35"/>
      <c r="FAU399" s="35"/>
      <c r="FAV399" s="35"/>
      <c r="FAW399" s="35"/>
      <c r="FAX399" s="35"/>
      <c r="FAY399" s="35"/>
      <c r="FAZ399" s="35"/>
      <c r="FBA399" s="35"/>
      <c r="FBB399" s="35"/>
      <c r="FBC399" s="35"/>
      <c r="FBD399" s="35"/>
      <c r="FBE399" s="35"/>
      <c r="FBF399" s="35"/>
      <c r="FBG399" s="35"/>
      <c r="FBH399" s="35"/>
      <c r="FBI399" s="35"/>
      <c r="FBJ399" s="35"/>
      <c r="FBK399" s="35"/>
      <c r="FBL399" s="35"/>
      <c r="FBM399" s="35"/>
      <c r="FBN399" s="35"/>
      <c r="FBO399" s="35"/>
      <c r="FBP399" s="35"/>
      <c r="FBQ399" s="35"/>
      <c r="FBR399" s="35"/>
      <c r="FBS399" s="35"/>
      <c r="FBT399" s="35"/>
      <c r="FBU399" s="35"/>
      <c r="FBV399" s="35"/>
      <c r="FBW399" s="35"/>
      <c r="FBX399" s="35"/>
      <c r="FBY399" s="35"/>
      <c r="FBZ399" s="35"/>
      <c r="FCA399" s="35"/>
      <c r="FCB399" s="35"/>
      <c r="FCC399" s="35"/>
      <c r="FCD399" s="35"/>
      <c r="FCE399" s="35"/>
      <c r="FCF399" s="35"/>
      <c r="FCG399" s="35"/>
      <c r="FCH399" s="35"/>
      <c r="FCI399" s="35"/>
      <c r="FCJ399" s="35"/>
      <c r="FCK399" s="35"/>
      <c r="FCL399" s="35"/>
      <c r="FCM399" s="35"/>
      <c r="FCN399" s="35"/>
      <c r="FCO399" s="35"/>
      <c r="FCP399" s="35"/>
      <c r="FCQ399" s="35"/>
      <c r="FCR399" s="35"/>
      <c r="FCS399" s="35"/>
      <c r="FCT399" s="35"/>
      <c r="FCU399" s="35"/>
      <c r="FCV399" s="35"/>
      <c r="FCW399" s="35"/>
      <c r="FCX399" s="35"/>
      <c r="FCY399" s="35"/>
      <c r="FCZ399" s="35"/>
      <c r="FDA399" s="35"/>
      <c r="FDB399" s="35"/>
      <c r="FDC399" s="35"/>
      <c r="FDD399" s="35"/>
      <c r="FDE399" s="35"/>
      <c r="FDF399" s="35"/>
      <c r="FDG399" s="35"/>
      <c r="FDH399" s="35"/>
      <c r="FDI399" s="35"/>
      <c r="FDJ399" s="35"/>
      <c r="FDK399" s="35"/>
      <c r="FDL399" s="35"/>
      <c r="FDM399" s="35"/>
      <c r="FDN399" s="35"/>
      <c r="FDO399" s="35"/>
      <c r="FDP399" s="35"/>
      <c r="FDQ399" s="35"/>
      <c r="FDR399" s="35"/>
      <c r="FDS399" s="35"/>
      <c r="FDT399" s="35"/>
      <c r="FDU399" s="35"/>
      <c r="FDV399" s="35"/>
      <c r="FDW399" s="35"/>
      <c r="FDX399" s="35"/>
      <c r="FDY399" s="35"/>
      <c r="FDZ399" s="35"/>
      <c r="FEA399" s="35"/>
      <c r="FEB399" s="35"/>
      <c r="FEC399" s="35"/>
      <c r="FED399" s="35"/>
      <c r="FEE399" s="35"/>
      <c r="FEF399" s="35"/>
      <c r="FEG399" s="35"/>
      <c r="FEH399" s="35"/>
      <c r="FEI399" s="35"/>
      <c r="FEJ399" s="35"/>
      <c r="FEK399" s="35"/>
      <c r="FEL399" s="35"/>
      <c r="FEM399" s="35"/>
      <c r="FEN399" s="35"/>
      <c r="FEO399" s="35"/>
      <c r="FEP399" s="35"/>
      <c r="FEQ399" s="35"/>
      <c r="FER399" s="35"/>
      <c r="FES399" s="35"/>
      <c r="FET399" s="35"/>
      <c r="FEU399" s="35"/>
      <c r="FEV399" s="35"/>
      <c r="FEW399" s="35"/>
      <c r="FEX399" s="35"/>
      <c r="FEY399" s="35"/>
      <c r="FEZ399" s="35"/>
      <c r="FFA399" s="35"/>
      <c r="FFB399" s="35"/>
      <c r="FFC399" s="35"/>
      <c r="FFD399" s="35"/>
      <c r="FFE399" s="35"/>
      <c r="FFF399" s="35"/>
      <c r="FFG399" s="35"/>
      <c r="FFH399" s="35"/>
      <c r="FFI399" s="35"/>
      <c r="FFJ399" s="35"/>
      <c r="FFK399" s="35"/>
      <c r="FFL399" s="35"/>
      <c r="FFM399" s="35"/>
      <c r="FFN399" s="35"/>
      <c r="FFO399" s="35"/>
      <c r="FFP399" s="35"/>
      <c r="FFQ399" s="35"/>
      <c r="FFR399" s="35"/>
      <c r="FFS399" s="35"/>
      <c r="FFT399" s="35"/>
      <c r="FFU399" s="35"/>
      <c r="FFV399" s="35"/>
      <c r="FFW399" s="35"/>
      <c r="FFX399" s="35"/>
      <c r="FFY399" s="35"/>
      <c r="FFZ399" s="35"/>
      <c r="FGA399" s="35"/>
      <c r="FGB399" s="35"/>
      <c r="FGC399" s="35"/>
      <c r="FGD399" s="35"/>
      <c r="FGE399" s="35"/>
      <c r="FGF399" s="35"/>
      <c r="FGG399" s="35"/>
      <c r="FGH399" s="35"/>
      <c r="FGI399" s="35"/>
      <c r="FGJ399" s="35"/>
      <c r="FGK399" s="35"/>
      <c r="FGL399" s="35"/>
      <c r="FGM399" s="35"/>
      <c r="FGN399" s="35"/>
      <c r="FGO399" s="35"/>
      <c r="FGP399" s="35"/>
      <c r="FGQ399" s="35"/>
      <c r="FGR399" s="35"/>
      <c r="FGS399" s="35"/>
      <c r="FGT399" s="35"/>
      <c r="FGU399" s="35"/>
      <c r="FGV399" s="35"/>
      <c r="FGW399" s="35"/>
      <c r="FGX399" s="35"/>
      <c r="FGY399" s="35"/>
      <c r="FGZ399" s="35"/>
      <c r="FHA399" s="35"/>
      <c r="FHB399" s="35"/>
      <c r="FHC399" s="35"/>
      <c r="FHD399" s="35"/>
      <c r="FHE399" s="35"/>
      <c r="FHF399" s="35"/>
      <c r="FHG399" s="35"/>
      <c r="FHH399" s="35"/>
      <c r="FHI399" s="35"/>
      <c r="FHJ399" s="35"/>
      <c r="FHK399" s="35"/>
      <c r="FHL399" s="35"/>
      <c r="FHM399" s="35"/>
      <c r="FHN399" s="35"/>
      <c r="FHO399" s="35"/>
      <c r="FHP399" s="35"/>
      <c r="FHQ399" s="35"/>
      <c r="FHR399" s="35"/>
      <c r="FHS399" s="35"/>
      <c r="FHT399" s="35"/>
      <c r="FHU399" s="35"/>
      <c r="FHV399" s="35"/>
      <c r="FHW399" s="35"/>
      <c r="FHX399" s="35"/>
      <c r="FHY399" s="35"/>
      <c r="FHZ399" s="35"/>
      <c r="FIA399" s="35"/>
      <c r="FIB399" s="35"/>
      <c r="FIC399" s="35"/>
      <c r="FID399" s="35"/>
      <c r="FIE399" s="35"/>
      <c r="FIF399" s="35"/>
      <c r="FIG399" s="35"/>
      <c r="FIH399" s="35"/>
      <c r="FII399" s="35"/>
      <c r="FIJ399" s="35"/>
      <c r="FIK399" s="35"/>
      <c r="FIL399" s="35"/>
      <c r="FIM399" s="35"/>
      <c r="FIN399" s="35"/>
      <c r="FIO399" s="35"/>
      <c r="FIP399" s="35"/>
      <c r="FIQ399" s="35"/>
      <c r="FIR399" s="35"/>
      <c r="FIS399" s="35"/>
      <c r="FIT399" s="35"/>
      <c r="FIU399" s="35"/>
      <c r="FIV399" s="35"/>
      <c r="FIW399" s="35"/>
      <c r="FIX399" s="35"/>
      <c r="FIY399" s="35"/>
      <c r="FIZ399" s="35"/>
      <c r="FJA399" s="35"/>
      <c r="FJB399" s="35"/>
      <c r="FJC399" s="35"/>
      <c r="FJD399" s="35"/>
      <c r="FJE399" s="35"/>
      <c r="FJF399" s="35"/>
      <c r="FJG399" s="35"/>
      <c r="FJH399" s="35"/>
      <c r="FJI399" s="35"/>
      <c r="FJJ399" s="35"/>
      <c r="FJK399" s="35"/>
      <c r="FJL399" s="35"/>
      <c r="FJM399" s="35"/>
      <c r="FJN399" s="35"/>
      <c r="FJO399" s="35"/>
      <c r="FJP399" s="35"/>
      <c r="FJQ399" s="35"/>
      <c r="FJR399" s="35"/>
      <c r="FJS399" s="35"/>
      <c r="FJT399" s="35"/>
      <c r="FJU399" s="35"/>
      <c r="FJV399" s="35"/>
      <c r="FJW399" s="35"/>
      <c r="FJX399" s="35"/>
      <c r="FJY399" s="35"/>
      <c r="FJZ399" s="35"/>
      <c r="FKA399" s="35"/>
      <c r="FKB399" s="35"/>
      <c r="FKC399" s="35"/>
      <c r="FKD399" s="35"/>
      <c r="FKE399" s="35"/>
      <c r="FKF399" s="35"/>
      <c r="FKG399" s="35"/>
      <c r="FKH399" s="35"/>
      <c r="FKI399" s="35"/>
      <c r="FKJ399" s="35"/>
      <c r="FKK399" s="35"/>
      <c r="FKL399" s="35"/>
      <c r="FKM399" s="35"/>
      <c r="FKN399" s="35"/>
      <c r="FKO399" s="35"/>
      <c r="FKP399" s="35"/>
      <c r="FKQ399" s="35"/>
      <c r="FKR399" s="35"/>
      <c r="FKS399" s="35"/>
      <c r="FKT399" s="35"/>
      <c r="FKU399" s="35"/>
      <c r="FKV399" s="35"/>
      <c r="FKW399" s="35"/>
      <c r="FKX399" s="35"/>
      <c r="FKY399" s="35"/>
      <c r="FKZ399" s="35"/>
      <c r="FLA399" s="35"/>
      <c r="FLB399" s="35"/>
      <c r="FLC399" s="35"/>
      <c r="FLD399" s="35"/>
      <c r="FLE399" s="35"/>
      <c r="FLF399" s="35"/>
      <c r="FLG399" s="35"/>
      <c r="FLH399" s="35"/>
      <c r="FLI399" s="35"/>
      <c r="FLJ399" s="35"/>
      <c r="FLK399" s="35"/>
      <c r="FLL399" s="35"/>
      <c r="FLM399" s="35"/>
      <c r="FLN399" s="35"/>
      <c r="FLO399" s="35"/>
      <c r="FLP399" s="35"/>
      <c r="FLQ399" s="35"/>
      <c r="FLR399" s="35"/>
      <c r="FLS399" s="35"/>
      <c r="FLT399" s="35"/>
      <c r="FLU399" s="35"/>
      <c r="FLV399" s="35"/>
      <c r="FLW399" s="35"/>
      <c r="FLX399" s="35"/>
      <c r="FLY399" s="35"/>
      <c r="FLZ399" s="35"/>
      <c r="FMA399" s="35"/>
      <c r="FMB399" s="35"/>
      <c r="FMC399" s="35"/>
      <c r="FMD399" s="35"/>
      <c r="FME399" s="35"/>
      <c r="FMF399" s="35"/>
      <c r="FMG399" s="35"/>
      <c r="FMH399" s="35"/>
      <c r="FMI399" s="35"/>
      <c r="FMJ399" s="35"/>
      <c r="FMK399" s="35"/>
      <c r="FML399" s="35"/>
      <c r="FMM399" s="35"/>
      <c r="FMN399" s="35"/>
      <c r="FMO399" s="35"/>
      <c r="FMP399" s="35"/>
      <c r="FMQ399" s="35"/>
      <c r="FMR399" s="35"/>
      <c r="FMS399" s="35"/>
      <c r="FMT399" s="35"/>
      <c r="FMU399" s="35"/>
      <c r="FMV399" s="35"/>
      <c r="FMW399" s="35"/>
      <c r="FMX399" s="35"/>
      <c r="FMY399" s="35"/>
      <c r="FMZ399" s="35"/>
      <c r="FNA399" s="35"/>
      <c r="FNB399" s="35"/>
      <c r="FNC399" s="35"/>
      <c r="FND399" s="35"/>
      <c r="FNE399" s="35"/>
      <c r="FNF399" s="35"/>
      <c r="FNG399" s="35"/>
      <c r="FNH399" s="35"/>
      <c r="FNI399" s="35"/>
      <c r="FNJ399" s="35"/>
      <c r="FNK399" s="35"/>
      <c r="FNL399" s="35"/>
      <c r="FNM399" s="35"/>
      <c r="FNN399" s="35"/>
      <c r="FNO399" s="35"/>
      <c r="FNP399" s="35"/>
      <c r="FNQ399" s="35"/>
      <c r="FNR399" s="35"/>
      <c r="FNS399" s="35"/>
      <c r="FNT399" s="35"/>
      <c r="FNU399" s="35"/>
      <c r="FNV399" s="35"/>
      <c r="FNW399" s="35"/>
      <c r="FNX399" s="35"/>
      <c r="FNY399" s="35"/>
      <c r="FNZ399" s="35"/>
      <c r="FOA399" s="35"/>
      <c r="FOB399" s="35"/>
      <c r="FOC399" s="35"/>
      <c r="FOD399" s="35"/>
      <c r="FOE399" s="35"/>
      <c r="FOF399" s="35"/>
      <c r="FOG399" s="35"/>
      <c r="FOH399" s="35"/>
      <c r="FOI399" s="35"/>
      <c r="FOJ399" s="35"/>
      <c r="FOK399" s="35"/>
      <c r="FOL399" s="35"/>
      <c r="FOM399" s="35"/>
      <c r="FON399" s="35"/>
      <c r="FOO399" s="35"/>
      <c r="FOP399" s="35"/>
      <c r="FOQ399" s="35"/>
      <c r="FOR399" s="35"/>
      <c r="FOS399" s="35"/>
      <c r="FOT399" s="35"/>
      <c r="FOU399" s="35"/>
      <c r="FOV399" s="35"/>
      <c r="FOW399" s="35"/>
      <c r="FOX399" s="35"/>
      <c r="FOY399" s="35"/>
      <c r="FOZ399" s="35"/>
      <c r="FPA399" s="35"/>
      <c r="FPB399" s="35"/>
      <c r="FPC399" s="35"/>
      <c r="FPD399" s="35"/>
      <c r="FPE399" s="35"/>
      <c r="FPF399" s="35"/>
      <c r="FPG399" s="35"/>
      <c r="FPH399" s="35"/>
      <c r="FPI399" s="35"/>
      <c r="FPJ399" s="35"/>
      <c r="FPK399" s="35"/>
      <c r="FPL399" s="35"/>
      <c r="FPM399" s="35"/>
      <c r="FPN399" s="35"/>
      <c r="FPO399" s="35"/>
      <c r="FPP399" s="35"/>
      <c r="FPQ399" s="35"/>
      <c r="FPR399" s="35"/>
      <c r="FPS399" s="35"/>
      <c r="FPT399" s="35"/>
      <c r="FPU399" s="35"/>
      <c r="FPV399" s="35"/>
      <c r="FPW399" s="35"/>
      <c r="FPX399" s="35"/>
      <c r="FPY399" s="35"/>
      <c r="FPZ399" s="35"/>
      <c r="FQA399" s="35"/>
      <c r="FQB399" s="35"/>
      <c r="FQC399" s="35"/>
      <c r="FQD399" s="35"/>
      <c r="FQE399" s="35"/>
      <c r="FQF399" s="35"/>
      <c r="FQG399" s="35"/>
      <c r="FQH399" s="35"/>
      <c r="FQI399" s="35"/>
      <c r="FQJ399" s="35"/>
      <c r="FQK399" s="35"/>
      <c r="FQL399" s="35"/>
      <c r="FQM399" s="35"/>
      <c r="FQN399" s="35"/>
      <c r="FQO399" s="35"/>
      <c r="FQP399" s="35"/>
      <c r="FQQ399" s="35"/>
      <c r="FQR399" s="35"/>
      <c r="FQS399" s="35"/>
      <c r="FQT399" s="35"/>
      <c r="FQU399" s="35"/>
      <c r="FQV399" s="35"/>
      <c r="FQW399" s="35"/>
      <c r="FQX399" s="35"/>
      <c r="FQY399" s="35"/>
      <c r="FQZ399" s="35"/>
      <c r="FRA399" s="35"/>
      <c r="FRB399" s="35"/>
      <c r="FRC399" s="35"/>
      <c r="FRD399" s="35"/>
      <c r="FRE399" s="35"/>
      <c r="FRF399" s="35"/>
      <c r="FRG399" s="35"/>
      <c r="FRH399" s="35"/>
      <c r="FRI399" s="35"/>
      <c r="FRJ399" s="35"/>
      <c r="FRK399" s="35"/>
      <c r="FRL399" s="35"/>
      <c r="FRM399" s="35"/>
      <c r="FRN399" s="35"/>
      <c r="FRO399" s="35"/>
      <c r="FRP399" s="35"/>
      <c r="FRQ399" s="35"/>
      <c r="FRR399" s="35"/>
      <c r="FRS399" s="35"/>
      <c r="FRT399" s="35"/>
      <c r="FRU399" s="35"/>
      <c r="FRV399" s="35"/>
      <c r="FRW399" s="35"/>
      <c r="FRX399" s="35"/>
      <c r="FRY399" s="35"/>
      <c r="FRZ399" s="35"/>
      <c r="FSA399" s="35"/>
      <c r="FSB399" s="35"/>
      <c r="FSC399" s="35"/>
      <c r="FSD399" s="35"/>
      <c r="FSE399" s="35"/>
      <c r="FSF399" s="35"/>
      <c r="FSG399" s="35"/>
      <c r="FSH399" s="35"/>
      <c r="FSI399" s="35"/>
      <c r="FSJ399" s="35"/>
      <c r="FSK399" s="35"/>
      <c r="FSL399" s="35"/>
      <c r="FSM399" s="35"/>
      <c r="FSN399" s="35"/>
      <c r="FSO399" s="35"/>
      <c r="FSP399" s="35"/>
      <c r="FSQ399" s="35"/>
      <c r="FSR399" s="35"/>
      <c r="FSS399" s="35"/>
      <c r="FST399" s="35"/>
      <c r="FSU399" s="35"/>
      <c r="FSV399" s="35"/>
      <c r="FSW399" s="35"/>
      <c r="FSX399" s="35"/>
      <c r="FSY399" s="35"/>
      <c r="FSZ399" s="35"/>
      <c r="FTA399" s="35"/>
      <c r="FTB399" s="35"/>
      <c r="FTC399" s="35"/>
      <c r="FTD399" s="35"/>
      <c r="FTE399" s="35"/>
      <c r="FTF399" s="35"/>
      <c r="FTG399" s="35"/>
      <c r="FTH399" s="35"/>
      <c r="FTI399" s="35"/>
      <c r="FTJ399" s="35"/>
      <c r="FTK399" s="35"/>
      <c r="FTL399" s="35"/>
      <c r="FTM399" s="35"/>
      <c r="FTN399" s="35"/>
      <c r="FTO399" s="35"/>
      <c r="FTP399" s="35"/>
      <c r="FTQ399" s="35"/>
      <c r="FTR399" s="35"/>
      <c r="FTS399" s="35"/>
      <c r="FTT399" s="35"/>
      <c r="FTU399" s="35"/>
      <c r="FTV399" s="35"/>
      <c r="FTW399" s="35"/>
      <c r="FTX399" s="35"/>
      <c r="FTY399" s="35"/>
      <c r="FTZ399" s="35"/>
      <c r="FUA399" s="35"/>
      <c r="FUB399" s="35"/>
      <c r="FUC399" s="35"/>
      <c r="FUD399" s="35"/>
      <c r="FUE399" s="35"/>
      <c r="FUF399" s="35"/>
      <c r="FUG399" s="35"/>
      <c r="FUH399" s="35"/>
      <c r="FUI399" s="35"/>
      <c r="FUJ399" s="35"/>
      <c r="FUK399" s="35"/>
      <c r="FUL399" s="35"/>
      <c r="FUM399" s="35"/>
      <c r="FUN399" s="35"/>
      <c r="FUO399" s="35"/>
      <c r="FUP399" s="35"/>
      <c r="FUQ399" s="35"/>
      <c r="FUR399" s="35"/>
      <c r="FUS399" s="35"/>
      <c r="FUT399" s="35"/>
      <c r="FUU399" s="35"/>
      <c r="FUV399" s="35"/>
      <c r="FUW399" s="35"/>
      <c r="FUX399" s="35"/>
      <c r="FUY399" s="35"/>
      <c r="FUZ399" s="35"/>
      <c r="FVA399" s="35"/>
      <c r="FVB399" s="35"/>
      <c r="FVC399" s="35"/>
      <c r="FVD399" s="35"/>
      <c r="FVE399" s="35"/>
      <c r="FVF399" s="35"/>
      <c r="FVG399" s="35"/>
      <c r="FVH399" s="35"/>
      <c r="FVI399" s="35"/>
      <c r="FVJ399" s="35"/>
      <c r="FVK399" s="35"/>
      <c r="FVL399" s="35"/>
      <c r="FVM399" s="35"/>
      <c r="FVN399" s="35"/>
      <c r="FVO399" s="35"/>
      <c r="FVP399" s="35"/>
      <c r="FVQ399" s="35"/>
      <c r="FVR399" s="35"/>
      <c r="FVS399" s="35"/>
      <c r="FVT399" s="35"/>
      <c r="FVU399" s="35"/>
      <c r="FVV399" s="35"/>
      <c r="FVW399" s="35"/>
      <c r="FVX399" s="35"/>
      <c r="FVY399" s="35"/>
      <c r="FVZ399" s="35"/>
      <c r="FWA399" s="35"/>
      <c r="FWB399" s="35"/>
      <c r="FWC399" s="35"/>
      <c r="FWD399" s="35"/>
      <c r="FWE399" s="35"/>
      <c r="FWF399" s="35"/>
      <c r="FWG399" s="35"/>
      <c r="FWH399" s="35"/>
      <c r="FWI399" s="35"/>
      <c r="FWJ399" s="35"/>
      <c r="FWK399" s="35"/>
      <c r="FWL399" s="35"/>
      <c r="FWM399" s="35"/>
      <c r="FWN399" s="35"/>
      <c r="FWO399" s="35"/>
      <c r="FWP399" s="35"/>
      <c r="FWQ399" s="35"/>
      <c r="FWR399" s="35"/>
      <c r="FWS399" s="35"/>
      <c r="FWT399" s="35"/>
      <c r="FWU399" s="35"/>
      <c r="FWV399" s="35"/>
      <c r="FWW399" s="35"/>
      <c r="FWX399" s="35"/>
      <c r="FWY399" s="35"/>
      <c r="FWZ399" s="35"/>
      <c r="FXA399" s="35"/>
      <c r="FXB399" s="35"/>
      <c r="FXC399" s="35"/>
      <c r="FXD399" s="35"/>
      <c r="FXE399" s="35"/>
      <c r="FXF399" s="35"/>
      <c r="FXG399" s="35"/>
      <c r="FXH399" s="35"/>
      <c r="FXI399" s="35"/>
      <c r="FXJ399" s="35"/>
      <c r="FXK399" s="35"/>
      <c r="FXL399" s="35"/>
      <c r="FXM399" s="35"/>
      <c r="FXN399" s="35"/>
      <c r="FXO399" s="35"/>
      <c r="FXP399" s="35"/>
      <c r="FXQ399" s="35"/>
      <c r="FXR399" s="35"/>
      <c r="FXS399" s="35"/>
      <c r="FXT399" s="35"/>
      <c r="FXU399" s="35"/>
      <c r="FXV399" s="35"/>
      <c r="FXW399" s="35"/>
      <c r="FXX399" s="35"/>
      <c r="FXY399" s="35"/>
      <c r="FXZ399" s="35"/>
      <c r="FYA399" s="35"/>
      <c r="FYB399" s="35"/>
      <c r="FYC399" s="35"/>
      <c r="FYD399" s="35"/>
      <c r="FYE399" s="35"/>
      <c r="FYF399" s="35"/>
      <c r="FYG399" s="35"/>
      <c r="FYH399" s="35"/>
      <c r="FYI399" s="35"/>
      <c r="FYJ399" s="35"/>
      <c r="FYK399" s="35"/>
      <c r="FYL399" s="35"/>
      <c r="FYM399" s="35"/>
      <c r="FYN399" s="35"/>
      <c r="FYO399" s="35"/>
      <c r="FYP399" s="35"/>
      <c r="FYQ399" s="35"/>
      <c r="FYR399" s="35"/>
      <c r="FYS399" s="35"/>
      <c r="FYT399" s="35"/>
      <c r="FYU399" s="35"/>
      <c r="FYV399" s="35"/>
      <c r="FYW399" s="35"/>
      <c r="FYX399" s="35"/>
      <c r="FYY399" s="35"/>
      <c r="FYZ399" s="35"/>
      <c r="FZA399" s="35"/>
      <c r="FZB399" s="35"/>
      <c r="FZC399" s="35"/>
      <c r="FZD399" s="35"/>
      <c r="FZE399" s="35"/>
      <c r="FZF399" s="35"/>
      <c r="FZG399" s="35"/>
      <c r="FZH399" s="35"/>
      <c r="FZI399" s="35"/>
      <c r="FZJ399" s="35"/>
      <c r="FZK399" s="35"/>
      <c r="FZL399" s="35"/>
      <c r="FZM399" s="35"/>
      <c r="FZN399" s="35"/>
      <c r="FZO399" s="35"/>
      <c r="FZP399" s="35"/>
      <c r="FZQ399" s="35"/>
      <c r="FZR399" s="35"/>
      <c r="FZS399" s="35"/>
      <c r="FZT399" s="35"/>
      <c r="FZU399" s="35"/>
      <c r="FZV399" s="35"/>
      <c r="FZW399" s="35"/>
      <c r="FZX399" s="35"/>
      <c r="FZY399" s="35"/>
      <c r="FZZ399" s="35"/>
      <c r="GAA399" s="35"/>
      <c r="GAB399" s="35"/>
      <c r="GAC399" s="35"/>
      <c r="GAD399" s="35"/>
      <c r="GAE399" s="35"/>
      <c r="GAF399" s="35"/>
      <c r="GAG399" s="35"/>
      <c r="GAH399" s="35"/>
      <c r="GAI399" s="35"/>
      <c r="GAJ399" s="35"/>
      <c r="GAK399" s="35"/>
      <c r="GAL399" s="35"/>
      <c r="GAM399" s="35"/>
      <c r="GAN399" s="35"/>
      <c r="GAO399" s="35"/>
      <c r="GAP399" s="35"/>
      <c r="GAQ399" s="35"/>
      <c r="GAR399" s="35"/>
      <c r="GAS399" s="35"/>
      <c r="GAT399" s="35"/>
      <c r="GAU399" s="35"/>
      <c r="GAV399" s="35"/>
      <c r="GAW399" s="35"/>
      <c r="GAX399" s="35"/>
      <c r="GAY399" s="35"/>
      <c r="GAZ399" s="35"/>
      <c r="GBA399" s="35"/>
      <c r="GBB399" s="35"/>
      <c r="GBC399" s="35"/>
      <c r="GBD399" s="35"/>
      <c r="GBE399" s="35"/>
      <c r="GBF399" s="35"/>
      <c r="GBG399" s="35"/>
      <c r="GBH399" s="35"/>
      <c r="GBI399" s="35"/>
      <c r="GBJ399" s="35"/>
      <c r="GBK399" s="35"/>
      <c r="GBL399" s="35"/>
      <c r="GBM399" s="35"/>
      <c r="GBN399" s="35"/>
      <c r="GBO399" s="35"/>
      <c r="GBP399" s="35"/>
      <c r="GBQ399" s="35"/>
      <c r="GBR399" s="35"/>
      <c r="GBS399" s="35"/>
      <c r="GBT399" s="35"/>
      <c r="GBU399" s="35"/>
      <c r="GBV399" s="35"/>
      <c r="GBW399" s="35"/>
      <c r="GBX399" s="35"/>
      <c r="GBY399" s="35"/>
      <c r="GBZ399" s="35"/>
      <c r="GCA399" s="35"/>
      <c r="GCB399" s="35"/>
      <c r="GCC399" s="35"/>
      <c r="GCD399" s="35"/>
      <c r="GCE399" s="35"/>
      <c r="GCF399" s="35"/>
      <c r="GCG399" s="35"/>
      <c r="GCH399" s="35"/>
      <c r="GCI399" s="35"/>
      <c r="GCJ399" s="35"/>
      <c r="GCK399" s="35"/>
      <c r="GCL399" s="35"/>
      <c r="GCM399" s="35"/>
      <c r="GCN399" s="35"/>
      <c r="GCO399" s="35"/>
      <c r="GCP399" s="35"/>
      <c r="GCQ399" s="35"/>
      <c r="GCR399" s="35"/>
      <c r="GCS399" s="35"/>
      <c r="GCT399" s="35"/>
      <c r="GCU399" s="35"/>
      <c r="GCV399" s="35"/>
      <c r="GCW399" s="35"/>
      <c r="GCX399" s="35"/>
      <c r="GCY399" s="35"/>
      <c r="GCZ399" s="35"/>
      <c r="GDA399" s="35"/>
      <c r="GDB399" s="35"/>
      <c r="GDC399" s="35"/>
      <c r="GDD399" s="35"/>
      <c r="GDE399" s="35"/>
      <c r="GDF399" s="35"/>
      <c r="GDG399" s="35"/>
      <c r="GDH399" s="35"/>
      <c r="GDI399" s="35"/>
      <c r="GDJ399" s="35"/>
      <c r="GDK399" s="35"/>
      <c r="GDL399" s="35"/>
      <c r="GDM399" s="35"/>
      <c r="GDN399" s="35"/>
      <c r="GDO399" s="35"/>
      <c r="GDP399" s="35"/>
      <c r="GDQ399" s="35"/>
      <c r="GDR399" s="35"/>
      <c r="GDS399" s="35"/>
      <c r="GDT399" s="35"/>
      <c r="GDU399" s="35"/>
      <c r="GDV399" s="35"/>
      <c r="GDW399" s="35"/>
      <c r="GDX399" s="35"/>
      <c r="GDY399" s="35"/>
      <c r="GDZ399" s="35"/>
      <c r="GEA399" s="35"/>
      <c r="GEB399" s="35"/>
      <c r="GEC399" s="35"/>
      <c r="GED399" s="35"/>
      <c r="GEE399" s="35"/>
      <c r="GEF399" s="35"/>
      <c r="GEG399" s="35"/>
      <c r="GEH399" s="35"/>
      <c r="GEI399" s="35"/>
      <c r="GEJ399" s="35"/>
      <c r="GEK399" s="35"/>
      <c r="GEL399" s="35"/>
      <c r="GEM399" s="35"/>
      <c r="GEN399" s="35"/>
      <c r="GEO399" s="35"/>
      <c r="GEP399" s="35"/>
      <c r="GEQ399" s="35"/>
      <c r="GER399" s="35"/>
      <c r="GES399" s="35"/>
      <c r="GET399" s="35"/>
      <c r="GEU399" s="35"/>
      <c r="GEV399" s="35"/>
      <c r="GEW399" s="35"/>
      <c r="GEX399" s="35"/>
      <c r="GEY399" s="35"/>
      <c r="GEZ399" s="35"/>
      <c r="GFA399" s="35"/>
      <c r="GFB399" s="35"/>
      <c r="GFC399" s="35"/>
      <c r="GFD399" s="35"/>
      <c r="GFE399" s="35"/>
      <c r="GFF399" s="35"/>
      <c r="GFG399" s="35"/>
      <c r="GFH399" s="35"/>
      <c r="GFI399" s="35"/>
      <c r="GFJ399" s="35"/>
      <c r="GFK399" s="35"/>
      <c r="GFL399" s="35"/>
      <c r="GFM399" s="35"/>
      <c r="GFN399" s="35"/>
      <c r="GFO399" s="35"/>
      <c r="GFP399" s="35"/>
      <c r="GFQ399" s="35"/>
      <c r="GFR399" s="35"/>
      <c r="GFS399" s="35"/>
      <c r="GFT399" s="35"/>
      <c r="GFU399" s="35"/>
      <c r="GFV399" s="35"/>
      <c r="GFW399" s="35"/>
      <c r="GFX399" s="35"/>
      <c r="GFY399" s="35"/>
      <c r="GFZ399" s="35"/>
      <c r="GGA399" s="35"/>
      <c r="GGB399" s="35"/>
      <c r="GGC399" s="35"/>
      <c r="GGD399" s="35"/>
      <c r="GGE399" s="35"/>
      <c r="GGF399" s="35"/>
      <c r="GGG399" s="35"/>
      <c r="GGH399" s="35"/>
      <c r="GGI399" s="35"/>
      <c r="GGJ399" s="35"/>
      <c r="GGK399" s="35"/>
      <c r="GGL399" s="35"/>
      <c r="GGM399" s="35"/>
      <c r="GGN399" s="35"/>
      <c r="GGO399" s="35"/>
      <c r="GGP399" s="35"/>
      <c r="GGQ399" s="35"/>
      <c r="GGR399" s="35"/>
      <c r="GGS399" s="35"/>
      <c r="GGT399" s="35"/>
      <c r="GGU399" s="35"/>
      <c r="GGV399" s="35"/>
      <c r="GGW399" s="35"/>
      <c r="GGX399" s="35"/>
      <c r="GGY399" s="35"/>
      <c r="GGZ399" s="35"/>
      <c r="GHA399" s="35"/>
      <c r="GHB399" s="35"/>
      <c r="GHC399" s="35"/>
      <c r="GHD399" s="35"/>
      <c r="GHE399" s="35"/>
      <c r="GHF399" s="35"/>
      <c r="GHG399" s="35"/>
      <c r="GHH399" s="35"/>
      <c r="GHI399" s="35"/>
      <c r="GHJ399" s="35"/>
      <c r="GHK399" s="35"/>
      <c r="GHL399" s="35"/>
      <c r="GHM399" s="35"/>
      <c r="GHN399" s="35"/>
      <c r="GHO399" s="35"/>
      <c r="GHP399" s="35"/>
      <c r="GHQ399" s="35"/>
      <c r="GHR399" s="35"/>
      <c r="GHS399" s="35"/>
      <c r="GHT399" s="35"/>
      <c r="GHU399" s="35"/>
      <c r="GHV399" s="35"/>
      <c r="GHW399" s="35"/>
      <c r="GHX399" s="35"/>
      <c r="GHY399" s="35"/>
      <c r="GHZ399" s="35"/>
      <c r="GIA399" s="35"/>
      <c r="GIB399" s="35"/>
      <c r="GIC399" s="35"/>
      <c r="GID399" s="35"/>
      <c r="GIE399" s="35"/>
      <c r="GIF399" s="35"/>
      <c r="GIG399" s="35"/>
      <c r="GIH399" s="35"/>
      <c r="GII399" s="35"/>
      <c r="GIJ399" s="35"/>
      <c r="GIK399" s="35"/>
      <c r="GIL399" s="35"/>
      <c r="GIM399" s="35"/>
      <c r="GIN399" s="35"/>
      <c r="GIO399" s="35"/>
      <c r="GIP399" s="35"/>
      <c r="GIQ399" s="35"/>
      <c r="GIR399" s="35"/>
      <c r="GIS399" s="35"/>
      <c r="GIT399" s="35"/>
      <c r="GIU399" s="35"/>
      <c r="GIV399" s="35"/>
      <c r="GIW399" s="35"/>
      <c r="GIX399" s="35"/>
      <c r="GIY399" s="35"/>
      <c r="GIZ399" s="35"/>
      <c r="GJA399" s="35"/>
      <c r="GJB399" s="35"/>
      <c r="GJC399" s="35"/>
      <c r="GJD399" s="35"/>
      <c r="GJE399" s="35"/>
      <c r="GJF399" s="35"/>
      <c r="GJG399" s="35"/>
      <c r="GJH399" s="35"/>
      <c r="GJI399" s="35"/>
      <c r="GJJ399" s="35"/>
      <c r="GJK399" s="35"/>
      <c r="GJL399" s="35"/>
      <c r="GJM399" s="35"/>
      <c r="GJN399" s="35"/>
      <c r="GJO399" s="35"/>
      <c r="GJP399" s="35"/>
      <c r="GJQ399" s="35"/>
      <c r="GJR399" s="35"/>
      <c r="GJS399" s="35"/>
      <c r="GJT399" s="35"/>
      <c r="GJU399" s="35"/>
      <c r="GJV399" s="35"/>
      <c r="GJW399" s="35"/>
      <c r="GJX399" s="35"/>
      <c r="GJY399" s="35"/>
      <c r="GJZ399" s="35"/>
      <c r="GKA399" s="35"/>
      <c r="GKB399" s="35"/>
      <c r="GKC399" s="35"/>
      <c r="GKD399" s="35"/>
      <c r="GKE399" s="35"/>
      <c r="GKF399" s="35"/>
      <c r="GKG399" s="35"/>
      <c r="GKH399" s="35"/>
      <c r="GKI399" s="35"/>
      <c r="GKJ399" s="35"/>
      <c r="GKK399" s="35"/>
      <c r="GKL399" s="35"/>
      <c r="GKM399" s="35"/>
      <c r="GKN399" s="35"/>
      <c r="GKO399" s="35"/>
      <c r="GKP399" s="35"/>
      <c r="GKQ399" s="35"/>
      <c r="GKR399" s="35"/>
      <c r="GKS399" s="35"/>
      <c r="GKT399" s="35"/>
      <c r="GKU399" s="35"/>
      <c r="GKV399" s="35"/>
      <c r="GKW399" s="35"/>
      <c r="GKX399" s="35"/>
      <c r="GKY399" s="35"/>
      <c r="GKZ399" s="35"/>
      <c r="GLA399" s="35"/>
      <c r="GLB399" s="35"/>
      <c r="GLC399" s="35"/>
      <c r="GLD399" s="35"/>
      <c r="GLE399" s="35"/>
      <c r="GLF399" s="35"/>
      <c r="GLG399" s="35"/>
      <c r="GLH399" s="35"/>
      <c r="GLI399" s="35"/>
      <c r="GLJ399" s="35"/>
      <c r="GLK399" s="35"/>
      <c r="GLL399" s="35"/>
      <c r="GLM399" s="35"/>
      <c r="GLN399" s="35"/>
      <c r="GLO399" s="35"/>
      <c r="GLP399" s="35"/>
      <c r="GLQ399" s="35"/>
      <c r="GLR399" s="35"/>
      <c r="GLS399" s="35"/>
      <c r="GLT399" s="35"/>
      <c r="GLU399" s="35"/>
      <c r="GLV399" s="35"/>
      <c r="GLW399" s="35"/>
      <c r="GLX399" s="35"/>
      <c r="GLY399" s="35"/>
      <c r="GLZ399" s="35"/>
      <c r="GMA399" s="35"/>
      <c r="GMB399" s="35"/>
      <c r="GMC399" s="35"/>
      <c r="GMD399" s="35"/>
      <c r="GME399" s="35"/>
      <c r="GMF399" s="35"/>
      <c r="GMG399" s="35"/>
      <c r="GMH399" s="35"/>
      <c r="GMI399" s="35"/>
      <c r="GMJ399" s="35"/>
      <c r="GMK399" s="35"/>
      <c r="GML399" s="35"/>
      <c r="GMM399" s="35"/>
      <c r="GMN399" s="35"/>
      <c r="GMO399" s="35"/>
      <c r="GMP399" s="35"/>
      <c r="GMQ399" s="35"/>
      <c r="GMR399" s="35"/>
      <c r="GMS399" s="35"/>
      <c r="GMT399" s="35"/>
      <c r="GMU399" s="35"/>
      <c r="GMV399" s="35"/>
      <c r="GMW399" s="35"/>
      <c r="GMX399" s="35"/>
      <c r="GMY399" s="35"/>
      <c r="GMZ399" s="35"/>
      <c r="GNA399" s="35"/>
      <c r="GNB399" s="35"/>
      <c r="GNC399" s="35"/>
      <c r="GND399" s="35"/>
      <c r="GNE399" s="35"/>
      <c r="GNF399" s="35"/>
      <c r="GNG399" s="35"/>
      <c r="GNH399" s="35"/>
      <c r="GNI399" s="35"/>
      <c r="GNJ399" s="35"/>
      <c r="GNK399" s="35"/>
      <c r="GNL399" s="35"/>
      <c r="GNM399" s="35"/>
      <c r="GNN399" s="35"/>
      <c r="GNO399" s="35"/>
      <c r="GNP399" s="35"/>
      <c r="GNQ399" s="35"/>
      <c r="GNR399" s="35"/>
      <c r="GNS399" s="35"/>
      <c r="GNT399" s="35"/>
      <c r="GNU399" s="35"/>
      <c r="GNV399" s="35"/>
      <c r="GNW399" s="35"/>
      <c r="GNX399" s="35"/>
      <c r="GNY399" s="35"/>
      <c r="GNZ399" s="35"/>
      <c r="GOA399" s="35"/>
      <c r="GOB399" s="35"/>
      <c r="GOC399" s="35"/>
      <c r="GOD399" s="35"/>
      <c r="GOE399" s="35"/>
      <c r="GOF399" s="35"/>
      <c r="GOG399" s="35"/>
      <c r="GOH399" s="35"/>
      <c r="GOI399" s="35"/>
      <c r="GOJ399" s="35"/>
      <c r="GOK399" s="35"/>
      <c r="GOL399" s="35"/>
      <c r="GOM399" s="35"/>
      <c r="GON399" s="35"/>
      <c r="GOO399" s="35"/>
      <c r="GOP399" s="35"/>
      <c r="GOQ399" s="35"/>
      <c r="GOR399" s="35"/>
      <c r="GOS399" s="35"/>
      <c r="GOT399" s="35"/>
      <c r="GOU399" s="35"/>
      <c r="GOV399" s="35"/>
      <c r="GOW399" s="35"/>
      <c r="GOX399" s="35"/>
      <c r="GOY399" s="35"/>
      <c r="GOZ399" s="35"/>
      <c r="GPA399" s="35"/>
      <c r="GPB399" s="35"/>
      <c r="GPC399" s="35"/>
      <c r="GPD399" s="35"/>
      <c r="GPE399" s="35"/>
      <c r="GPF399" s="35"/>
      <c r="GPG399" s="35"/>
      <c r="GPH399" s="35"/>
      <c r="GPI399" s="35"/>
      <c r="GPJ399" s="35"/>
      <c r="GPK399" s="35"/>
      <c r="GPL399" s="35"/>
      <c r="GPM399" s="35"/>
      <c r="GPN399" s="35"/>
      <c r="GPO399" s="35"/>
      <c r="GPP399" s="35"/>
      <c r="GPQ399" s="35"/>
      <c r="GPR399" s="35"/>
      <c r="GPS399" s="35"/>
      <c r="GPT399" s="35"/>
      <c r="GPU399" s="35"/>
      <c r="GPV399" s="35"/>
      <c r="GPW399" s="35"/>
      <c r="GPX399" s="35"/>
      <c r="GPY399" s="35"/>
      <c r="GPZ399" s="35"/>
      <c r="GQA399" s="35"/>
      <c r="GQB399" s="35"/>
      <c r="GQC399" s="35"/>
      <c r="GQD399" s="35"/>
      <c r="GQE399" s="35"/>
      <c r="GQF399" s="35"/>
      <c r="GQG399" s="35"/>
      <c r="GQH399" s="35"/>
      <c r="GQI399" s="35"/>
      <c r="GQJ399" s="35"/>
      <c r="GQK399" s="35"/>
      <c r="GQL399" s="35"/>
      <c r="GQM399" s="35"/>
      <c r="GQN399" s="35"/>
      <c r="GQO399" s="35"/>
      <c r="GQP399" s="35"/>
      <c r="GQQ399" s="35"/>
      <c r="GQR399" s="35"/>
      <c r="GQS399" s="35"/>
      <c r="GQT399" s="35"/>
      <c r="GQU399" s="35"/>
      <c r="GQV399" s="35"/>
      <c r="GQW399" s="35"/>
      <c r="GQX399" s="35"/>
      <c r="GQY399" s="35"/>
      <c r="GQZ399" s="35"/>
      <c r="GRA399" s="35"/>
      <c r="GRB399" s="35"/>
      <c r="GRC399" s="35"/>
      <c r="GRD399" s="35"/>
      <c r="GRE399" s="35"/>
      <c r="GRF399" s="35"/>
      <c r="GRG399" s="35"/>
      <c r="GRH399" s="35"/>
      <c r="GRI399" s="35"/>
      <c r="GRJ399" s="35"/>
      <c r="GRK399" s="35"/>
      <c r="GRL399" s="35"/>
      <c r="GRM399" s="35"/>
      <c r="GRN399" s="35"/>
      <c r="GRO399" s="35"/>
      <c r="GRP399" s="35"/>
      <c r="GRQ399" s="35"/>
      <c r="GRR399" s="35"/>
      <c r="GRS399" s="35"/>
      <c r="GRT399" s="35"/>
      <c r="GRU399" s="35"/>
      <c r="GRV399" s="35"/>
      <c r="GRW399" s="35"/>
      <c r="GRX399" s="35"/>
      <c r="GRY399" s="35"/>
      <c r="GRZ399" s="35"/>
      <c r="GSA399" s="35"/>
      <c r="GSB399" s="35"/>
      <c r="GSC399" s="35"/>
      <c r="GSD399" s="35"/>
      <c r="GSE399" s="35"/>
      <c r="GSF399" s="35"/>
      <c r="GSG399" s="35"/>
      <c r="GSH399" s="35"/>
      <c r="GSI399" s="35"/>
      <c r="GSJ399" s="35"/>
      <c r="GSK399" s="35"/>
      <c r="GSL399" s="35"/>
      <c r="GSM399" s="35"/>
      <c r="GSN399" s="35"/>
      <c r="GSO399" s="35"/>
      <c r="GSP399" s="35"/>
      <c r="GSQ399" s="35"/>
      <c r="GSR399" s="35"/>
      <c r="GSS399" s="35"/>
      <c r="GST399" s="35"/>
      <c r="GSU399" s="35"/>
      <c r="GSV399" s="35"/>
      <c r="GSW399" s="35"/>
      <c r="GSX399" s="35"/>
      <c r="GSY399" s="35"/>
      <c r="GSZ399" s="35"/>
      <c r="GTA399" s="35"/>
      <c r="GTB399" s="35"/>
      <c r="GTC399" s="35"/>
      <c r="GTD399" s="35"/>
      <c r="GTE399" s="35"/>
      <c r="GTF399" s="35"/>
      <c r="GTG399" s="35"/>
      <c r="GTH399" s="35"/>
      <c r="GTI399" s="35"/>
      <c r="GTJ399" s="35"/>
      <c r="GTK399" s="35"/>
      <c r="GTL399" s="35"/>
      <c r="GTM399" s="35"/>
      <c r="GTN399" s="35"/>
      <c r="GTO399" s="35"/>
      <c r="GTP399" s="35"/>
      <c r="GTQ399" s="35"/>
      <c r="GTR399" s="35"/>
      <c r="GTS399" s="35"/>
      <c r="GTT399" s="35"/>
      <c r="GTU399" s="35"/>
      <c r="GTV399" s="35"/>
      <c r="GTW399" s="35"/>
      <c r="GTX399" s="35"/>
      <c r="GTY399" s="35"/>
      <c r="GTZ399" s="35"/>
      <c r="GUA399" s="35"/>
      <c r="GUB399" s="35"/>
      <c r="GUC399" s="35"/>
      <c r="GUD399" s="35"/>
      <c r="GUE399" s="35"/>
      <c r="GUF399" s="35"/>
      <c r="GUG399" s="35"/>
      <c r="GUH399" s="35"/>
      <c r="GUI399" s="35"/>
      <c r="GUJ399" s="35"/>
      <c r="GUK399" s="35"/>
      <c r="GUL399" s="35"/>
      <c r="GUM399" s="35"/>
      <c r="GUN399" s="35"/>
      <c r="GUO399" s="35"/>
      <c r="GUP399" s="35"/>
      <c r="GUQ399" s="35"/>
      <c r="GUR399" s="35"/>
      <c r="GUS399" s="35"/>
      <c r="GUT399" s="35"/>
      <c r="GUU399" s="35"/>
      <c r="GUV399" s="35"/>
      <c r="GUW399" s="35"/>
      <c r="GUX399" s="35"/>
      <c r="GUY399" s="35"/>
      <c r="GUZ399" s="35"/>
      <c r="GVA399" s="35"/>
      <c r="GVB399" s="35"/>
      <c r="GVC399" s="35"/>
      <c r="GVD399" s="35"/>
      <c r="GVE399" s="35"/>
      <c r="GVF399" s="35"/>
      <c r="GVG399" s="35"/>
      <c r="GVH399" s="35"/>
      <c r="GVI399" s="35"/>
      <c r="GVJ399" s="35"/>
      <c r="GVK399" s="35"/>
      <c r="GVL399" s="35"/>
      <c r="GVM399" s="35"/>
      <c r="GVN399" s="35"/>
      <c r="GVO399" s="35"/>
      <c r="GVP399" s="35"/>
      <c r="GVQ399" s="35"/>
      <c r="GVR399" s="35"/>
      <c r="GVS399" s="35"/>
      <c r="GVT399" s="35"/>
      <c r="GVU399" s="35"/>
      <c r="GVV399" s="35"/>
      <c r="GVW399" s="35"/>
      <c r="GVX399" s="35"/>
      <c r="GVY399" s="35"/>
      <c r="GVZ399" s="35"/>
      <c r="GWA399" s="35"/>
      <c r="GWB399" s="35"/>
      <c r="GWC399" s="35"/>
      <c r="GWD399" s="35"/>
      <c r="GWE399" s="35"/>
      <c r="GWF399" s="35"/>
      <c r="GWG399" s="35"/>
      <c r="GWH399" s="35"/>
      <c r="GWI399" s="35"/>
      <c r="GWJ399" s="35"/>
      <c r="GWK399" s="35"/>
      <c r="GWL399" s="35"/>
      <c r="GWM399" s="35"/>
      <c r="GWN399" s="35"/>
      <c r="GWO399" s="35"/>
      <c r="GWP399" s="35"/>
      <c r="GWQ399" s="35"/>
      <c r="GWR399" s="35"/>
      <c r="GWS399" s="35"/>
      <c r="GWT399" s="35"/>
      <c r="GWU399" s="35"/>
      <c r="GWV399" s="35"/>
      <c r="GWW399" s="35"/>
      <c r="GWX399" s="35"/>
      <c r="GWY399" s="35"/>
      <c r="GWZ399" s="35"/>
      <c r="GXA399" s="35"/>
      <c r="GXB399" s="35"/>
      <c r="GXC399" s="35"/>
      <c r="GXD399" s="35"/>
      <c r="GXE399" s="35"/>
      <c r="GXF399" s="35"/>
      <c r="GXG399" s="35"/>
      <c r="GXH399" s="35"/>
      <c r="GXI399" s="35"/>
      <c r="GXJ399" s="35"/>
      <c r="GXK399" s="35"/>
      <c r="GXL399" s="35"/>
      <c r="GXM399" s="35"/>
      <c r="GXN399" s="35"/>
      <c r="GXO399" s="35"/>
      <c r="GXP399" s="35"/>
      <c r="GXQ399" s="35"/>
      <c r="GXR399" s="35"/>
      <c r="GXS399" s="35"/>
      <c r="GXT399" s="35"/>
      <c r="GXU399" s="35"/>
      <c r="GXV399" s="35"/>
      <c r="GXW399" s="35"/>
      <c r="GXX399" s="35"/>
      <c r="GXY399" s="35"/>
      <c r="GXZ399" s="35"/>
      <c r="GYA399" s="35"/>
      <c r="GYB399" s="35"/>
      <c r="GYC399" s="35"/>
      <c r="GYD399" s="35"/>
      <c r="GYE399" s="35"/>
      <c r="GYF399" s="35"/>
      <c r="GYG399" s="35"/>
      <c r="GYH399" s="35"/>
      <c r="GYI399" s="35"/>
      <c r="GYJ399" s="35"/>
      <c r="GYK399" s="35"/>
      <c r="GYL399" s="35"/>
      <c r="GYM399" s="35"/>
      <c r="GYN399" s="35"/>
      <c r="GYO399" s="35"/>
      <c r="GYP399" s="35"/>
      <c r="GYQ399" s="35"/>
      <c r="GYR399" s="35"/>
      <c r="GYS399" s="35"/>
      <c r="GYT399" s="35"/>
      <c r="GYU399" s="35"/>
      <c r="GYV399" s="35"/>
      <c r="GYW399" s="35"/>
      <c r="GYX399" s="35"/>
      <c r="GYY399" s="35"/>
      <c r="GYZ399" s="35"/>
      <c r="GZA399" s="35"/>
      <c r="GZB399" s="35"/>
      <c r="GZC399" s="35"/>
      <c r="GZD399" s="35"/>
      <c r="GZE399" s="35"/>
      <c r="GZF399" s="35"/>
      <c r="GZG399" s="35"/>
      <c r="GZH399" s="35"/>
      <c r="GZI399" s="35"/>
      <c r="GZJ399" s="35"/>
      <c r="GZK399" s="35"/>
      <c r="GZL399" s="35"/>
      <c r="GZM399" s="35"/>
      <c r="GZN399" s="35"/>
      <c r="GZO399" s="35"/>
      <c r="GZP399" s="35"/>
      <c r="GZQ399" s="35"/>
      <c r="GZR399" s="35"/>
      <c r="GZS399" s="35"/>
      <c r="GZT399" s="35"/>
      <c r="GZU399" s="35"/>
      <c r="GZV399" s="35"/>
      <c r="GZW399" s="35"/>
      <c r="GZX399" s="35"/>
      <c r="GZY399" s="35"/>
      <c r="GZZ399" s="35"/>
      <c r="HAA399" s="35"/>
      <c r="HAB399" s="35"/>
      <c r="HAC399" s="35"/>
      <c r="HAD399" s="35"/>
      <c r="HAE399" s="35"/>
      <c r="HAF399" s="35"/>
      <c r="HAG399" s="35"/>
      <c r="HAH399" s="35"/>
      <c r="HAI399" s="35"/>
      <c r="HAJ399" s="35"/>
      <c r="HAK399" s="35"/>
      <c r="HAL399" s="35"/>
      <c r="HAM399" s="35"/>
      <c r="HAN399" s="35"/>
      <c r="HAO399" s="35"/>
      <c r="HAP399" s="35"/>
      <c r="HAQ399" s="35"/>
      <c r="HAR399" s="35"/>
      <c r="HAS399" s="35"/>
      <c r="HAT399" s="35"/>
      <c r="HAU399" s="35"/>
      <c r="HAV399" s="35"/>
      <c r="HAW399" s="35"/>
      <c r="HAX399" s="35"/>
      <c r="HAY399" s="35"/>
      <c r="HAZ399" s="35"/>
      <c r="HBA399" s="35"/>
      <c r="HBB399" s="35"/>
      <c r="HBC399" s="35"/>
      <c r="HBD399" s="35"/>
      <c r="HBE399" s="35"/>
      <c r="HBF399" s="35"/>
      <c r="HBG399" s="35"/>
      <c r="HBH399" s="35"/>
      <c r="HBI399" s="35"/>
      <c r="HBJ399" s="35"/>
      <c r="HBK399" s="35"/>
      <c r="HBL399" s="35"/>
      <c r="HBM399" s="35"/>
      <c r="HBN399" s="35"/>
      <c r="HBO399" s="35"/>
      <c r="HBP399" s="35"/>
      <c r="HBQ399" s="35"/>
      <c r="HBR399" s="35"/>
      <c r="HBS399" s="35"/>
      <c r="HBT399" s="35"/>
      <c r="HBU399" s="35"/>
      <c r="HBV399" s="35"/>
      <c r="HBW399" s="35"/>
      <c r="HBX399" s="35"/>
      <c r="HBY399" s="35"/>
      <c r="HBZ399" s="35"/>
      <c r="HCA399" s="35"/>
      <c r="HCB399" s="35"/>
      <c r="HCC399" s="35"/>
      <c r="HCD399" s="35"/>
      <c r="HCE399" s="35"/>
      <c r="HCF399" s="35"/>
      <c r="HCG399" s="35"/>
      <c r="HCH399" s="35"/>
      <c r="HCI399" s="35"/>
      <c r="HCJ399" s="35"/>
      <c r="HCK399" s="35"/>
      <c r="HCL399" s="35"/>
      <c r="HCM399" s="35"/>
      <c r="HCN399" s="35"/>
      <c r="HCO399" s="35"/>
      <c r="HCP399" s="35"/>
      <c r="HCQ399" s="35"/>
      <c r="HCR399" s="35"/>
      <c r="HCS399" s="35"/>
      <c r="HCT399" s="35"/>
      <c r="HCU399" s="35"/>
      <c r="HCV399" s="35"/>
      <c r="HCW399" s="35"/>
      <c r="HCX399" s="35"/>
      <c r="HCY399" s="35"/>
      <c r="HCZ399" s="35"/>
      <c r="HDA399" s="35"/>
      <c r="HDB399" s="35"/>
      <c r="HDC399" s="35"/>
      <c r="HDD399" s="35"/>
      <c r="HDE399" s="35"/>
      <c r="HDF399" s="35"/>
      <c r="HDG399" s="35"/>
      <c r="HDH399" s="35"/>
      <c r="HDI399" s="35"/>
      <c r="HDJ399" s="35"/>
      <c r="HDK399" s="35"/>
      <c r="HDL399" s="35"/>
      <c r="HDM399" s="35"/>
      <c r="HDN399" s="35"/>
      <c r="HDO399" s="35"/>
      <c r="HDP399" s="35"/>
      <c r="HDQ399" s="35"/>
      <c r="HDR399" s="35"/>
      <c r="HDS399" s="35"/>
      <c r="HDT399" s="35"/>
      <c r="HDU399" s="35"/>
      <c r="HDV399" s="35"/>
      <c r="HDW399" s="35"/>
      <c r="HDX399" s="35"/>
      <c r="HDY399" s="35"/>
      <c r="HDZ399" s="35"/>
      <c r="HEA399" s="35"/>
      <c r="HEB399" s="35"/>
      <c r="HEC399" s="35"/>
      <c r="HED399" s="35"/>
      <c r="HEE399" s="35"/>
      <c r="HEF399" s="35"/>
      <c r="HEG399" s="35"/>
      <c r="HEH399" s="35"/>
      <c r="HEI399" s="35"/>
      <c r="HEJ399" s="35"/>
      <c r="HEK399" s="35"/>
      <c r="HEL399" s="35"/>
      <c r="HEM399" s="35"/>
      <c r="HEN399" s="35"/>
      <c r="HEO399" s="35"/>
      <c r="HEP399" s="35"/>
      <c r="HEQ399" s="35"/>
      <c r="HER399" s="35"/>
      <c r="HES399" s="35"/>
      <c r="HET399" s="35"/>
      <c r="HEU399" s="35"/>
      <c r="HEV399" s="35"/>
      <c r="HEW399" s="35"/>
      <c r="HEX399" s="35"/>
      <c r="HEY399" s="35"/>
      <c r="HEZ399" s="35"/>
      <c r="HFA399" s="35"/>
      <c r="HFB399" s="35"/>
      <c r="HFC399" s="35"/>
      <c r="HFD399" s="35"/>
      <c r="HFE399" s="35"/>
      <c r="HFF399" s="35"/>
      <c r="HFG399" s="35"/>
      <c r="HFH399" s="35"/>
      <c r="HFI399" s="35"/>
      <c r="HFJ399" s="35"/>
      <c r="HFK399" s="35"/>
      <c r="HFL399" s="35"/>
      <c r="HFM399" s="35"/>
      <c r="HFN399" s="35"/>
      <c r="HFO399" s="35"/>
      <c r="HFP399" s="35"/>
      <c r="HFQ399" s="35"/>
      <c r="HFR399" s="35"/>
      <c r="HFS399" s="35"/>
      <c r="HFT399" s="35"/>
      <c r="HFU399" s="35"/>
      <c r="HFV399" s="35"/>
      <c r="HFW399" s="35"/>
      <c r="HFX399" s="35"/>
      <c r="HFY399" s="35"/>
      <c r="HFZ399" s="35"/>
      <c r="HGA399" s="35"/>
      <c r="HGB399" s="35"/>
      <c r="HGC399" s="35"/>
      <c r="HGD399" s="35"/>
      <c r="HGE399" s="35"/>
      <c r="HGF399" s="35"/>
      <c r="HGG399" s="35"/>
      <c r="HGH399" s="35"/>
      <c r="HGI399" s="35"/>
      <c r="HGJ399" s="35"/>
      <c r="HGK399" s="35"/>
      <c r="HGL399" s="35"/>
      <c r="HGM399" s="35"/>
      <c r="HGN399" s="35"/>
      <c r="HGO399" s="35"/>
      <c r="HGP399" s="35"/>
      <c r="HGQ399" s="35"/>
      <c r="HGR399" s="35"/>
      <c r="HGS399" s="35"/>
      <c r="HGT399" s="35"/>
      <c r="HGU399" s="35"/>
      <c r="HGV399" s="35"/>
      <c r="HGW399" s="35"/>
      <c r="HGX399" s="35"/>
      <c r="HGY399" s="35"/>
      <c r="HGZ399" s="35"/>
      <c r="HHA399" s="35"/>
      <c r="HHB399" s="35"/>
      <c r="HHC399" s="35"/>
      <c r="HHD399" s="35"/>
      <c r="HHE399" s="35"/>
      <c r="HHF399" s="35"/>
      <c r="HHG399" s="35"/>
      <c r="HHH399" s="35"/>
      <c r="HHI399" s="35"/>
      <c r="HHJ399" s="35"/>
      <c r="HHK399" s="35"/>
      <c r="HHL399" s="35"/>
      <c r="HHM399" s="35"/>
      <c r="HHN399" s="35"/>
      <c r="HHO399" s="35"/>
      <c r="HHP399" s="35"/>
      <c r="HHQ399" s="35"/>
      <c r="HHR399" s="35"/>
      <c r="HHS399" s="35"/>
      <c r="HHT399" s="35"/>
      <c r="HHU399" s="35"/>
      <c r="HHV399" s="35"/>
      <c r="HHW399" s="35"/>
      <c r="HHX399" s="35"/>
      <c r="HHY399" s="35"/>
      <c r="HHZ399" s="35"/>
      <c r="HIA399" s="35"/>
      <c r="HIB399" s="35"/>
      <c r="HIC399" s="35"/>
      <c r="HID399" s="35"/>
      <c r="HIE399" s="35"/>
      <c r="HIF399" s="35"/>
      <c r="HIG399" s="35"/>
      <c r="HIH399" s="35"/>
      <c r="HII399" s="35"/>
      <c r="HIJ399" s="35"/>
      <c r="HIK399" s="35"/>
      <c r="HIL399" s="35"/>
      <c r="HIM399" s="35"/>
      <c r="HIN399" s="35"/>
      <c r="HIO399" s="35"/>
      <c r="HIP399" s="35"/>
      <c r="HIQ399" s="35"/>
      <c r="HIR399" s="35"/>
      <c r="HIS399" s="35"/>
      <c r="HIT399" s="35"/>
      <c r="HIU399" s="35"/>
      <c r="HIV399" s="35"/>
      <c r="HIW399" s="35"/>
      <c r="HIX399" s="35"/>
      <c r="HIY399" s="35"/>
      <c r="HIZ399" s="35"/>
      <c r="HJA399" s="35"/>
      <c r="HJB399" s="35"/>
      <c r="HJC399" s="35"/>
      <c r="HJD399" s="35"/>
      <c r="HJE399" s="35"/>
      <c r="HJF399" s="35"/>
      <c r="HJG399" s="35"/>
      <c r="HJH399" s="35"/>
      <c r="HJI399" s="35"/>
      <c r="HJJ399" s="35"/>
      <c r="HJK399" s="35"/>
      <c r="HJL399" s="35"/>
      <c r="HJM399" s="35"/>
      <c r="HJN399" s="35"/>
      <c r="HJO399" s="35"/>
      <c r="HJP399" s="35"/>
      <c r="HJQ399" s="35"/>
      <c r="HJR399" s="35"/>
      <c r="HJS399" s="35"/>
      <c r="HJT399" s="35"/>
      <c r="HJU399" s="35"/>
      <c r="HJV399" s="35"/>
      <c r="HJW399" s="35"/>
      <c r="HJX399" s="35"/>
      <c r="HJY399" s="35"/>
      <c r="HJZ399" s="35"/>
      <c r="HKA399" s="35"/>
      <c r="HKB399" s="35"/>
      <c r="HKC399" s="35"/>
      <c r="HKD399" s="35"/>
      <c r="HKE399" s="35"/>
      <c r="HKF399" s="35"/>
      <c r="HKG399" s="35"/>
      <c r="HKH399" s="35"/>
      <c r="HKI399" s="35"/>
      <c r="HKJ399" s="35"/>
      <c r="HKK399" s="35"/>
      <c r="HKL399" s="35"/>
      <c r="HKM399" s="35"/>
      <c r="HKN399" s="35"/>
      <c r="HKO399" s="35"/>
      <c r="HKP399" s="35"/>
      <c r="HKQ399" s="35"/>
      <c r="HKR399" s="35"/>
      <c r="HKS399" s="35"/>
      <c r="HKT399" s="35"/>
      <c r="HKU399" s="35"/>
      <c r="HKV399" s="35"/>
      <c r="HKW399" s="35"/>
      <c r="HKX399" s="35"/>
      <c r="HKY399" s="35"/>
      <c r="HKZ399" s="35"/>
      <c r="HLA399" s="35"/>
      <c r="HLB399" s="35"/>
      <c r="HLC399" s="35"/>
      <c r="HLD399" s="35"/>
      <c r="HLE399" s="35"/>
      <c r="HLF399" s="35"/>
      <c r="HLG399" s="35"/>
      <c r="HLH399" s="35"/>
      <c r="HLI399" s="35"/>
      <c r="HLJ399" s="35"/>
      <c r="HLK399" s="35"/>
      <c r="HLL399" s="35"/>
      <c r="HLM399" s="35"/>
      <c r="HLN399" s="35"/>
      <c r="HLO399" s="35"/>
      <c r="HLP399" s="35"/>
      <c r="HLQ399" s="35"/>
      <c r="HLR399" s="35"/>
      <c r="HLS399" s="35"/>
      <c r="HLT399" s="35"/>
      <c r="HLU399" s="35"/>
      <c r="HLV399" s="35"/>
      <c r="HLW399" s="35"/>
      <c r="HLX399" s="35"/>
      <c r="HLY399" s="35"/>
      <c r="HLZ399" s="35"/>
      <c r="HMA399" s="35"/>
      <c r="HMB399" s="35"/>
      <c r="HMC399" s="35"/>
      <c r="HMD399" s="35"/>
      <c r="HME399" s="35"/>
      <c r="HMF399" s="35"/>
      <c r="HMG399" s="35"/>
      <c r="HMH399" s="35"/>
      <c r="HMI399" s="35"/>
      <c r="HMJ399" s="35"/>
      <c r="HMK399" s="35"/>
      <c r="HML399" s="35"/>
      <c r="HMM399" s="35"/>
      <c r="HMN399" s="35"/>
      <c r="HMO399" s="35"/>
      <c r="HMP399" s="35"/>
      <c r="HMQ399" s="35"/>
      <c r="HMR399" s="35"/>
      <c r="HMS399" s="35"/>
      <c r="HMT399" s="35"/>
      <c r="HMU399" s="35"/>
      <c r="HMV399" s="35"/>
      <c r="HMW399" s="35"/>
      <c r="HMX399" s="35"/>
      <c r="HMY399" s="35"/>
      <c r="HMZ399" s="35"/>
      <c r="HNA399" s="35"/>
      <c r="HNB399" s="35"/>
      <c r="HNC399" s="35"/>
      <c r="HND399" s="35"/>
      <c r="HNE399" s="35"/>
      <c r="HNF399" s="35"/>
      <c r="HNG399" s="35"/>
      <c r="HNH399" s="35"/>
      <c r="HNI399" s="35"/>
      <c r="HNJ399" s="35"/>
      <c r="HNK399" s="35"/>
      <c r="HNL399" s="35"/>
      <c r="HNM399" s="35"/>
      <c r="HNN399" s="35"/>
      <c r="HNO399" s="35"/>
      <c r="HNP399" s="35"/>
      <c r="HNQ399" s="35"/>
      <c r="HNR399" s="35"/>
      <c r="HNS399" s="35"/>
      <c r="HNT399" s="35"/>
      <c r="HNU399" s="35"/>
      <c r="HNV399" s="35"/>
      <c r="HNW399" s="35"/>
      <c r="HNX399" s="35"/>
      <c r="HNY399" s="35"/>
      <c r="HNZ399" s="35"/>
      <c r="HOA399" s="35"/>
      <c r="HOB399" s="35"/>
      <c r="HOC399" s="35"/>
      <c r="HOD399" s="35"/>
      <c r="HOE399" s="35"/>
      <c r="HOF399" s="35"/>
      <c r="HOG399" s="35"/>
      <c r="HOH399" s="35"/>
      <c r="HOI399" s="35"/>
      <c r="HOJ399" s="35"/>
      <c r="HOK399" s="35"/>
      <c r="HOL399" s="35"/>
      <c r="HOM399" s="35"/>
      <c r="HON399" s="35"/>
      <c r="HOO399" s="35"/>
      <c r="HOP399" s="35"/>
      <c r="HOQ399" s="35"/>
      <c r="HOR399" s="35"/>
      <c r="HOS399" s="35"/>
      <c r="HOT399" s="35"/>
      <c r="HOU399" s="35"/>
      <c r="HOV399" s="35"/>
      <c r="HOW399" s="35"/>
      <c r="HOX399" s="35"/>
      <c r="HOY399" s="35"/>
      <c r="HOZ399" s="35"/>
      <c r="HPA399" s="35"/>
      <c r="HPB399" s="35"/>
      <c r="HPC399" s="35"/>
      <c r="HPD399" s="35"/>
      <c r="HPE399" s="35"/>
      <c r="HPF399" s="35"/>
      <c r="HPG399" s="35"/>
      <c r="HPH399" s="35"/>
      <c r="HPI399" s="35"/>
      <c r="HPJ399" s="35"/>
      <c r="HPK399" s="35"/>
      <c r="HPL399" s="35"/>
      <c r="HPM399" s="35"/>
      <c r="HPN399" s="35"/>
      <c r="HPO399" s="35"/>
      <c r="HPP399" s="35"/>
      <c r="HPQ399" s="35"/>
      <c r="HPR399" s="35"/>
      <c r="HPS399" s="35"/>
      <c r="HPT399" s="35"/>
      <c r="HPU399" s="35"/>
      <c r="HPV399" s="35"/>
      <c r="HPW399" s="35"/>
      <c r="HPX399" s="35"/>
      <c r="HPY399" s="35"/>
      <c r="HPZ399" s="35"/>
      <c r="HQA399" s="35"/>
      <c r="HQB399" s="35"/>
      <c r="HQC399" s="35"/>
      <c r="HQD399" s="35"/>
      <c r="HQE399" s="35"/>
      <c r="HQF399" s="35"/>
      <c r="HQG399" s="35"/>
      <c r="HQH399" s="35"/>
      <c r="HQI399" s="35"/>
      <c r="HQJ399" s="35"/>
      <c r="HQK399" s="35"/>
      <c r="HQL399" s="35"/>
      <c r="HQM399" s="35"/>
      <c r="HQN399" s="35"/>
      <c r="HQO399" s="35"/>
      <c r="HQP399" s="35"/>
      <c r="HQQ399" s="35"/>
      <c r="HQR399" s="35"/>
      <c r="HQS399" s="35"/>
      <c r="HQT399" s="35"/>
      <c r="HQU399" s="35"/>
      <c r="HQV399" s="35"/>
      <c r="HQW399" s="35"/>
      <c r="HQX399" s="35"/>
      <c r="HQY399" s="35"/>
      <c r="HQZ399" s="35"/>
      <c r="HRA399" s="35"/>
      <c r="HRB399" s="35"/>
      <c r="HRC399" s="35"/>
      <c r="HRD399" s="35"/>
      <c r="HRE399" s="35"/>
      <c r="HRF399" s="35"/>
      <c r="HRG399" s="35"/>
      <c r="HRH399" s="35"/>
      <c r="HRI399" s="35"/>
      <c r="HRJ399" s="35"/>
      <c r="HRK399" s="35"/>
      <c r="HRL399" s="35"/>
      <c r="HRM399" s="35"/>
      <c r="HRN399" s="35"/>
      <c r="HRO399" s="35"/>
      <c r="HRP399" s="35"/>
      <c r="HRQ399" s="35"/>
      <c r="HRR399" s="35"/>
      <c r="HRS399" s="35"/>
      <c r="HRT399" s="35"/>
      <c r="HRU399" s="35"/>
      <c r="HRV399" s="35"/>
      <c r="HRW399" s="35"/>
      <c r="HRX399" s="35"/>
      <c r="HRY399" s="35"/>
      <c r="HRZ399" s="35"/>
      <c r="HSA399" s="35"/>
      <c r="HSB399" s="35"/>
      <c r="HSC399" s="35"/>
      <c r="HSD399" s="35"/>
      <c r="HSE399" s="35"/>
      <c r="HSF399" s="35"/>
      <c r="HSG399" s="35"/>
      <c r="HSH399" s="35"/>
      <c r="HSI399" s="35"/>
      <c r="HSJ399" s="35"/>
      <c r="HSK399" s="35"/>
      <c r="HSL399" s="35"/>
      <c r="HSM399" s="35"/>
      <c r="HSN399" s="35"/>
      <c r="HSO399" s="35"/>
      <c r="HSP399" s="35"/>
      <c r="HSQ399" s="35"/>
      <c r="HSR399" s="35"/>
      <c r="HSS399" s="35"/>
      <c r="HST399" s="35"/>
      <c r="HSU399" s="35"/>
      <c r="HSV399" s="35"/>
      <c r="HSW399" s="35"/>
      <c r="HSX399" s="35"/>
      <c r="HSY399" s="35"/>
      <c r="HSZ399" s="35"/>
      <c r="HTA399" s="35"/>
      <c r="HTB399" s="35"/>
      <c r="HTC399" s="35"/>
      <c r="HTD399" s="35"/>
      <c r="HTE399" s="35"/>
      <c r="HTF399" s="35"/>
      <c r="HTG399" s="35"/>
      <c r="HTH399" s="35"/>
      <c r="HTI399" s="35"/>
      <c r="HTJ399" s="35"/>
      <c r="HTK399" s="35"/>
      <c r="HTL399" s="35"/>
      <c r="HTM399" s="35"/>
      <c r="HTN399" s="35"/>
      <c r="HTO399" s="35"/>
      <c r="HTP399" s="35"/>
      <c r="HTQ399" s="35"/>
      <c r="HTR399" s="35"/>
      <c r="HTS399" s="35"/>
      <c r="HTT399" s="35"/>
      <c r="HTU399" s="35"/>
      <c r="HTV399" s="35"/>
      <c r="HTW399" s="35"/>
      <c r="HTX399" s="35"/>
      <c r="HTY399" s="35"/>
      <c r="HTZ399" s="35"/>
      <c r="HUA399" s="35"/>
      <c r="HUB399" s="35"/>
      <c r="HUC399" s="35"/>
      <c r="HUD399" s="35"/>
      <c r="HUE399" s="35"/>
      <c r="HUF399" s="35"/>
      <c r="HUG399" s="35"/>
      <c r="HUH399" s="35"/>
      <c r="HUI399" s="35"/>
      <c r="HUJ399" s="35"/>
      <c r="HUK399" s="35"/>
      <c r="HUL399" s="35"/>
      <c r="HUM399" s="35"/>
      <c r="HUN399" s="35"/>
      <c r="HUO399" s="35"/>
      <c r="HUP399" s="35"/>
      <c r="HUQ399" s="35"/>
      <c r="HUR399" s="35"/>
      <c r="HUS399" s="35"/>
      <c r="HUT399" s="35"/>
      <c r="HUU399" s="35"/>
      <c r="HUV399" s="35"/>
      <c r="HUW399" s="35"/>
      <c r="HUX399" s="35"/>
      <c r="HUY399" s="35"/>
      <c r="HUZ399" s="35"/>
      <c r="HVA399" s="35"/>
      <c r="HVB399" s="35"/>
      <c r="HVC399" s="35"/>
      <c r="HVD399" s="35"/>
      <c r="HVE399" s="35"/>
      <c r="HVF399" s="35"/>
      <c r="HVG399" s="35"/>
      <c r="HVH399" s="35"/>
      <c r="HVI399" s="35"/>
      <c r="HVJ399" s="35"/>
      <c r="HVK399" s="35"/>
      <c r="HVL399" s="35"/>
      <c r="HVM399" s="35"/>
      <c r="HVN399" s="35"/>
      <c r="HVO399" s="35"/>
      <c r="HVP399" s="35"/>
      <c r="HVQ399" s="35"/>
      <c r="HVR399" s="35"/>
      <c r="HVS399" s="35"/>
      <c r="HVT399" s="35"/>
      <c r="HVU399" s="35"/>
      <c r="HVV399" s="35"/>
      <c r="HVW399" s="35"/>
      <c r="HVX399" s="35"/>
      <c r="HVY399" s="35"/>
      <c r="HVZ399" s="35"/>
      <c r="HWA399" s="35"/>
      <c r="HWB399" s="35"/>
      <c r="HWC399" s="35"/>
      <c r="HWD399" s="35"/>
      <c r="HWE399" s="35"/>
      <c r="HWF399" s="35"/>
      <c r="HWG399" s="35"/>
      <c r="HWH399" s="35"/>
      <c r="HWI399" s="35"/>
      <c r="HWJ399" s="35"/>
      <c r="HWK399" s="35"/>
      <c r="HWL399" s="35"/>
      <c r="HWM399" s="35"/>
      <c r="HWN399" s="35"/>
      <c r="HWO399" s="35"/>
      <c r="HWP399" s="35"/>
      <c r="HWQ399" s="35"/>
      <c r="HWR399" s="35"/>
      <c r="HWS399" s="35"/>
      <c r="HWT399" s="35"/>
      <c r="HWU399" s="35"/>
      <c r="HWV399" s="35"/>
      <c r="HWW399" s="35"/>
      <c r="HWX399" s="35"/>
      <c r="HWY399" s="35"/>
      <c r="HWZ399" s="35"/>
      <c r="HXA399" s="35"/>
      <c r="HXB399" s="35"/>
      <c r="HXC399" s="35"/>
      <c r="HXD399" s="35"/>
      <c r="HXE399" s="35"/>
      <c r="HXF399" s="35"/>
      <c r="HXG399" s="35"/>
      <c r="HXH399" s="35"/>
      <c r="HXI399" s="35"/>
      <c r="HXJ399" s="35"/>
      <c r="HXK399" s="35"/>
      <c r="HXL399" s="35"/>
      <c r="HXM399" s="35"/>
      <c r="HXN399" s="35"/>
      <c r="HXO399" s="35"/>
      <c r="HXP399" s="35"/>
      <c r="HXQ399" s="35"/>
      <c r="HXR399" s="35"/>
      <c r="HXS399" s="35"/>
      <c r="HXT399" s="35"/>
      <c r="HXU399" s="35"/>
      <c r="HXV399" s="35"/>
      <c r="HXW399" s="35"/>
      <c r="HXX399" s="35"/>
      <c r="HXY399" s="35"/>
      <c r="HXZ399" s="35"/>
      <c r="HYA399" s="35"/>
      <c r="HYB399" s="35"/>
      <c r="HYC399" s="35"/>
      <c r="HYD399" s="35"/>
      <c r="HYE399" s="35"/>
      <c r="HYF399" s="35"/>
      <c r="HYG399" s="35"/>
      <c r="HYH399" s="35"/>
      <c r="HYI399" s="35"/>
      <c r="HYJ399" s="35"/>
      <c r="HYK399" s="35"/>
      <c r="HYL399" s="35"/>
      <c r="HYM399" s="35"/>
      <c r="HYN399" s="35"/>
      <c r="HYO399" s="35"/>
      <c r="HYP399" s="35"/>
      <c r="HYQ399" s="35"/>
      <c r="HYR399" s="35"/>
      <c r="HYS399" s="35"/>
      <c r="HYT399" s="35"/>
      <c r="HYU399" s="35"/>
      <c r="HYV399" s="35"/>
      <c r="HYW399" s="35"/>
      <c r="HYX399" s="35"/>
      <c r="HYY399" s="35"/>
      <c r="HYZ399" s="35"/>
      <c r="HZA399" s="35"/>
      <c r="HZB399" s="35"/>
      <c r="HZC399" s="35"/>
      <c r="HZD399" s="35"/>
      <c r="HZE399" s="35"/>
      <c r="HZF399" s="35"/>
      <c r="HZG399" s="35"/>
      <c r="HZH399" s="35"/>
      <c r="HZI399" s="35"/>
      <c r="HZJ399" s="35"/>
      <c r="HZK399" s="35"/>
      <c r="HZL399" s="35"/>
      <c r="HZM399" s="35"/>
      <c r="HZN399" s="35"/>
      <c r="HZO399" s="35"/>
      <c r="HZP399" s="35"/>
      <c r="HZQ399" s="35"/>
      <c r="HZR399" s="35"/>
      <c r="HZS399" s="35"/>
      <c r="HZT399" s="35"/>
      <c r="HZU399" s="35"/>
      <c r="HZV399" s="35"/>
      <c r="HZW399" s="35"/>
      <c r="HZX399" s="35"/>
      <c r="HZY399" s="35"/>
      <c r="HZZ399" s="35"/>
      <c r="IAA399" s="35"/>
      <c r="IAB399" s="35"/>
      <c r="IAC399" s="35"/>
      <c r="IAD399" s="35"/>
      <c r="IAE399" s="35"/>
      <c r="IAF399" s="35"/>
      <c r="IAG399" s="35"/>
      <c r="IAH399" s="35"/>
      <c r="IAI399" s="35"/>
      <c r="IAJ399" s="35"/>
      <c r="IAK399" s="35"/>
      <c r="IAL399" s="35"/>
      <c r="IAM399" s="35"/>
      <c r="IAN399" s="35"/>
      <c r="IAO399" s="35"/>
      <c r="IAP399" s="35"/>
      <c r="IAQ399" s="35"/>
      <c r="IAR399" s="35"/>
      <c r="IAS399" s="35"/>
      <c r="IAT399" s="35"/>
      <c r="IAU399" s="35"/>
      <c r="IAV399" s="35"/>
      <c r="IAW399" s="35"/>
      <c r="IAX399" s="35"/>
      <c r="IAY399" s="35"/>
      <c r="IAZ399" s="35"/>
      <c r="IBA399" s="35"/>
      <c r="IBB399" s="35"/>
      <c r="IBC399" s="35"/>
      <c r="IBD399" s="35"/>
      <c r="IBE399" s="35"/>
      <c r="IBF399" s="35"/>
      <c r="IBG399" s="35"/>
      <c r="IBH399" s="35"/>
      <c r="IBI399" s="35"/>
      <c r="IBJ399" s="35"/>
      <c r="IBK399" s="35"/>
      <c r="IBL399" s="35"/>
      <c r="IBM399" s="35"/>
      <c r="IBN399" s="35"/>
      <c r="IBO399" s="35"/>
      <c r="IBP399" s="35"/>
      <c r="IBQ399" s="35"/>
      <c r="IBR399" s="35"/>
      <c r="IBS399" s="35"/>
      <c r="IBT399" s="35"/>
      <c r="IBU399" s="35"/>
      <c r="IBV399" s="35"/>
      <c r="IBW399" s="35"/>
      <c r="IBX399" s="35"/>
      <c r="IBY399" s="35"/>
      <c r="IBZ399" s="35"/>
      <c r="ICA399" s="35"/>
      <c r="ICB399" s="35"/>
      <c r="ICC399" s="35"/>
      <c r="ICD399" s="35"/>
      <c r="ICE399" s="35"/>
      <c r="ICF399" s="35"/>
      <c r="ICG399" s="35"/>
      <c r="ICH399" s="35"/>
      <c r="ICI399" s="35"/>
      <c r="ICJ399" s="35"/>
      <c r="ICK399" s="35"/>
      <c r="ICL399" s="35"/>
      <c r="ICM399" s="35"/>
      <c r="ICN399" s="35"/>
      <c r="ICO399" s="35"/>
      <c r="ICP399" s="35"/>
      <c r="ICQ399" s="35"/>
      <c r="ICR399" s="35"/>
      <c r="ICS399" s="35"/>
      <c r="ICT399" s="35"/>
      <c r="ICU399" s="35"/>
      <c r="ICV399" s="35"/>
      <c r="ICW399" s="35"/>
      <c r="ICX399" s="35"/>
      <c r="ICY399" s="35"/>
      <c r="ICZ399" s="35"/>
      <c r="IDA399" s="35"/>
      <c r="IDB399" s="35"/>
      <c r="IDC399" s="35"/>
      <c r="IDD399" s="35"/>
      <c r="IDE399" s="35"/>
      <c r="IDF399" s="35"/>
      <c r="IDG399" s="35"/>
      <c r="IDH399" s="35"/>
      <c r="IDI399" s="35"/>
      <c r="IDJ399" s="35"/>
      <c r="IDK399" s="35"/>
      <c r="IDL399" s="35"/>
      <c r="IDM399" s="35"/>
      <c r="IDN399" s="35"/>
      <c r="IDO399" s="35"/>
      <c r="IDP399" s="35"/>
      <c r="IDQ399" s="35"/>
      <c r="IDR399" s="35"/>
      <c r="IDS399" s="35"/>
      <c r="IDT399" s="35"/>
      <c r="IDU399" s="35"/>
      <c r="IDV399" s="35"/>
      <c r="IDW399" s="35"/>
      <c r="IDX399" s="35"/>
      <c r="IDY399" s="35"/>
      <c r="IDZ399" s="35"/>
      <c r="IEA399" s="35"/>
      <c r="IEB399" s="35"/>
      <c r="IEC399" s="35"/>
      <c r="IED399" s="35"/>
      <c r="IEE399" s="35"/>
      <c r="IEF399" s="35"/>
      <c r="IEG399" s="35"/>
      <c r="IEH399" s="35"/>
      <c r="IEI399" s="35"/>
      <c r="IEJ399" s="35"/>
      <c r="IEK399" s="35"/>
      <c r="IEL399" s="35"/>
      <c r="IEM399" s="35"/>
      <c r="IEN399" s="35"/>
      <c r="IEO399" s="35"/>
      <c r="IEP399" s="35"/>
      <c r="IEQ399" s="35"/>
      <c r="IER399" s="35"/>
      <c r="IES399" s="35"/>
      <c r="IET399" s="35"/>
      <c r="IEU399" s="35"/>
      <c r="IEV399" s="35"/>
      <c r="IEW399" s="35"/>
      <c r="IEX399" s="35"/>
      <c r="IEY399" s="35"/>
      <c r="IEZ399" s="35"/>
      <c r="IFA399" s="35"/>
      <c r="IFB399" s="35"/>
      <c r="IFC399" s="35"/>
      <c r="IFD399" s="35"/>
      <c r="IFE399" s="35"/>
      <c r="IFF399" s="35"/>
      <c r="IFG399" s="35"/>
      <c r="IFH399" s="35"/>
      <c r="IFI399" s="35"/>
      <c r="IFJ399" s="35"/>
      <c r="IFK399" s="35"/>
      <c r="IFL399" s="35"/>
      <c r="IFM399" s="35"/>
      <c r="IFN399" s="35"/>
      <c r="IFO399" s="35"/>
      <c r="IFP399" s="35"/>
      <c r="IFQ399" s="35"/>
      <c r="IFR399" s="35"/>
      <c r="IFS399" s="35"/>
      <c r="IFT399" s="35"/>
      <c r="IFU399" s="35"/>
      <c r="IFV399" s="35"/>
      <c r="IFW399" s="35"/>
      <c r="IFX399" s="35"/>
      <c r="IFY399" s="35"/>
      <c r="IFZ399" s="35"/>
      <c r="IGA399" s="35"/>
      <c r="IGB399" s="35"/>
      <c r="IGC399" s="35"/>
      <c r="IGD399" s="35"/>
      <c r="IGE399" s="35"/>
      <c r="IGF399" s="35"/>
      <c r="IGG399" s="35"/>
      <c r="IGH399" s="35"/>
      <c r="IGI399" s="35"/>
      <c r="IGJ399" s="35"/>
      <c r="IGK399" s="35"/>
      <c r="IGL399" s="35"/>
      <c r="IGM399" s="35"/>
      <c r="IGN399" s="35"/>
      <c r="IGO399" s="35"/>
      <c r="IGP399" s="35"/>
      <c r="IGQ399" s="35"/>
      <c r="IGR399" s="35"/>
      <c r="IGS399" s="35"/>
      <c r="IGT399" s="35"/>
      <c r="IGU399" s="35"/>
      <c r="IGV399" s="35"/>
      <c r="IGW399" s="35"/>
      <c r="IGX399" s="35"/>
      <c r="IGY399" s="35"/>
      <c r="IGZ399" s="35"/>
      <c r="IHA399" s="35"/>
      <c r="IHB399" s="35"/>
      <c r="IHC399" s="35"/>
      <c r="IHD399" s="35"/>
      <c r="IHE399" s="35"/>
      <c r="IHF399" s="35"/>
      <c r="IHG399" s="35"/>
      <c r="IHH399" s="35"/>
      <c r="IHI399" s="35"/>
      <c r="IHJ399" s="35"/>
      <c r="IHK399" s="35"/>
      <c r="IHL399" s="35"/>
      <c r="IHM399" s="35"/>
      <c r="IHN399" s="35"/>
      <c r="IHO399" s="35"/>
      <c r="IHP399" s="35"/>
      <c r="IHQ399" s="35"/>
      <c r="IHR399" s="35"/>
      <c r="IHS399" s="35"/>
      <c r="IHT399" s="35"/>
      <c r="IHU399" s="35"/>
      <c r="IHV399" s="35"/>
      <c r="IHW399" s="35"/>
      <c r="IHX399" s="35"/>
      <c r="IHY399" s="35"/>
      <c r="IHZ399" s="35"/>
      <c r="IIA399" s="35"/>
      <c r="IIB399" s="35"/>
      <c r="IIC399" s="35"/>
      <c r="IID399" s="35"/>
      <c r="IIE399" s="35"/>
      <c r="IIF399" s="35"/>
      <c r="IIG399" s="35"/>
      <c r="IIH399" s="35"/>
      <c r="III399" s="35"/>
      <c r="IIJ399" s="35"/>
      <c r="IIK399" s="35"/>
      <c r="IIL399" s="35"/>
      <c r="IIM399" s="35"/>
      <c r="IIN399" s="35"/>
      <c r="IIO399" s="35"/>
      <c r="IIP399" s="35"/>
      <c r="IIQ399" s="35"/>
      <c r="IIR399" s="35"/>
      <c r="IIS399" s="35"/>
      <c r="IIT399" s="35"/>
      <c r="IIU399" s="35"/>
      <c r="IIV399" s="35"/>
      <c r="IIW399" s="35"/>
      <c r="IIX399" s="35"/>
      <c r="IIY399" s="35"/>
      <c r="IIZ399" s="35"/>
      <c r="IJA399" s="35"/>
      <c r="IJB399" s="35"/>
      <c r="IJC399" s="35"/>
      <c r="IJD399" s="35"/>
      <c r="IJE399" s="35"/>
      <c r="IJF399" s="35"/>
      <c r="IJG399" s="35"/>
      <c r="IJH399" s="35"/>
      <c r="IJI399" s="35"/>
      <c r="IJJ399" s="35"/>
      <c r="IJK399" s="35"/>
      <c r="IJL399" s="35"/>
      <c r="IJM399" s="35"/>
      <c r="IJN399" s="35"/>
      <c r="IJO399" s="35"/>
      <c r="IJP399" s="35"/>
      <c r="IJQ399" s="35"/>
      <c r="IJR399" s="35"/>
      <c r="IJS399" s="35"/>
      <c r="IJT399" s="35"/>
      <c r="IJU399" s="35"/>
      <c r="IJV399" s="35"/>
      <c r="IJW399" s="35"/>
      <c r="IJX399" s="35"/>
      <c r="IJY399" s="35"/>
      <c r="IJZ399" s="35"/>
      <c r="IKA399" s="35"/>
      <c r="IKB399" s="35"/>
      <c r="IKC399" s="35"/>
      <c r="IKD399" s="35"/>
      <c r="IKE399" s="35"/>
      <c r="IKF399" s="35"/>
      <c r="IKG399" s="35"/>
      <c r="IKH399" s="35"/>
      <c r="IKI399" s="35"/>
      <c r="IKJ399" s="35"/>
      <c r="IKK399" s="35"/>
      <c r="IKL399" s="35"/>
      <c r="IKM399" s="35"/>
      <c r="IKN399" s="35"/>
      <c r="IKO399" s="35"/>
      <c r="IKP399" s="35"/>
      <c r="IKQ399" s="35"/>
      <c r="IKR399" s="35"/>
      <c r="IKS399" s="35"/>
      <c r="IKT399" s="35"/>
      <c r="IKU399" s="35"/>
      <c r="IKV399" s="35"/>
      <c r="IKW399" s="35"/>
      <c r="IKX399" s="35"/>
      <c r="IKY399" s="35"/>
      <c r="IKZ399" s="35"/>
      <c r="ILA399" s="35"/>
      <c r="ILB399" s="35"/>
      <c r="ILC399" s="35"/>
      <c r="ILD399" s="35"/>
      <c r="ILE399" s="35"/>
      <c r="ILF399" s="35"/>
      <c r="ILG399" s="35"/>
      <c r="ILH399" s="35"/>
      <c r="ILI399" s="35"/>
      <c r="ILJ399" s="35"/>
      <c r="ILK399" s="35"/>
      <c r="ILL399" s="35"/>
      <c r="ILM399" s="35"/>
      <c r="ILN399" s="35"/>
      <c r="ILO399" s="35"/>
      <c r="ILP399" s="35"/>
      <c r="ILQ399" s="35"/>
      <c r="ILR399" s="35"/>
      <c r="ILS399" s="35"/>
      <c r="ILT399" s="35"/>
      <c r="ILU399" s="35"/>
      <c r="ILV399" s="35"/>
      <c r="ILW399" s="35"/>
      <c r="ILX399" s="35"/>
      <c r="ILY399" s="35"/>
      <c r="ILZ399" s="35"/>
      <c r="IMA399" s="35"/>
      <c r="IMB399" s="35"/>
      <c r="IMC399" s="35"/>
      <c r="IMD399" s="35"/>
      <c r="IME399" s="35"/>
      <c r="IMF399" s="35"/>
      <c r="IMG399" s="35"/>
      <c r="IMH399" s="35"/>
      <c r="IMI399" s="35"/>
      <c r="IMJ399" s="35"/>
      <c r="IMK399" s="35"/>
      <c r="IML399" s="35"/>
      <c r="IMM399" s="35"/>
      <c r="IMN399" s="35"/>
      <c r="IMO399" s="35"/>
      <c r="IMP399" s="35"/>
      <c r="IMQ399" s="35"/>
      <c r="IMR399" s="35"/>
      <c r="IMS399" s="35"/>
      <c r="IMT399" s="35"/>
      <c r="IMU399" s="35"/>
      <c r="IMV399" s="35"/>
      <c r="IMW399" s="35"/>
      <c r="IMX399" s="35"/>
      <c r="IMY399" s="35"/>
      <c r="IMZ399" s="35"/>
      <c r="INA399" s="35"/>
      <c r="INB399" s="35"/>
      <c r="INC399" s="35"/>
      <c r="IND399" s="35"/>
      <c r="INE399" s="35"/>
      <c r="INF399" s="35"/>
      <c r="ING399" s="35"/>
      <c r="INH399" s="35"/>
      <c r="INI399" s="35"/>
      <c r="INJ399" s="35"/>
      <c r="INK399" s="35"/>
      <c r="INL399" s="35"/>
      <c r="INM399" s="35"/>
      <c r="INN399" s="35"/>
      <c r="INO399" s="35"/>
      <c r="INP399" s="35"/>
      <c r="INQ399" s="35"/>
      <c r="INR399" s="35"/>
      <c r="INS399" s="35"/>
      <c r="INT399" s="35"/>
      <c r="INU399" s="35"/>
      <c r="INV399" s="35"/>
      <c r="INW399" s="35"/>
      <c r="INX399" s="35"/>
      <c r="INY399" s="35"/>
      <c r="INZ399" s="35"/>
      <c r="IOA399" s="35"/>
      <c r="IOB399" s="35"/>
      <c r="IOC399" s="35"/>
      <c r="IOD399" s="35"/>
      <c r="IOE399" s="35"/>
      <c r="IOF399" s="35"/>
      <c r="IOG399" s="35"/>
      <c r="IOH399" s="35"/>
      <c r="IOI399" s="35"/>
      <c r="IOJ399" s="35"/>
      <c r="IOK399" s="35"/>
      <c r="IOL399" s="35"/>
      <c r="IOM399" s="35"/>
      <c r="ION399" s="35"/>
      <c r="IOO399" s="35"/>
      <c r="IOP399" s="35"/>
      <c r="IOQ399" s="35"/>
      <c r="IOR399" s="35"/>
      <c r="IOS399" s="35"/>
      <c r="IOT399" s="35"/>
      <c r="IOU399" s="35"/>
      <c r="IOV399" s="35"/>
      <c r="IOW399" s="35"/>
      <c r="IOX399" s="35"/>
      <c r="IOY399" s="35"/>
      <c r="IOZ399" s="35"/>
      <c r="IPA399" s="35"/>
      <c r="IPB399" s="35"/>
      <c r="IPC399" s="35"/>
      <c r="IPD399" s="35"/>
      <c r="IPE399" s="35"/>
      <c r="IPF399" s="35"/>
      <c r="IPG399" s="35"/>
      <c r="IPH399" s="35"/>
      <c r="IPI399" s="35"/>
      <c r="IPJ399" s="35"/>
      <c r="IPK399" s="35"/>
      <c r="IPL399" s="35"/>
      <c r="IPM399" s="35"/>
      <c r="IPN399" s="35"/>
      <c r="IPO399" s="35"/>
      <c r="IPP399" s="35"/>
      <c r="IPQ399" s="35"/>
      <c r="IPR399" s="35"/>
      <c r="IPS399" s="35"/>
      <c r="IPT399" s="35"/>
      <c r="IPU399" s="35"/>
      <c r="IPV399" s="35"/>
      <c r="IPW399" s="35"/>
      <c r="IPX399" s="35"/>
      <c r="IPY399" s="35"/>
      <c r="IPZ399" s="35"/>
      <c r="IQA399" s="35"/>
      <c r="IQB399" s="35"/>
      <c r="IQC399" s="35"/>
      <c r="IQD399" s="35"/>
      <c r="IQE399" s="35"/>
      <c r="IQF399" s="35"/>
      <c r="IQG399" s="35"/>
      <c r="IQH399" s="35"/>
      <c r="IQI399" s="35"/>
      <c r="IQJ399" s="35"/>
      <c r="IQK399" s="35"/>
      <c r="IQL399" s="35"/>
      <c r="IQM399" s="35"/>
      <c r="IQN399" s="35"/>
      <c r="IQO399" s="35"/>
      <c r="IQP399" s="35"/>
      <c r="IQQ399" s="35"/>
      <c r="IQR399" s="35"/>
      <c r="IQS399" s="35"/>
      <c r="IQT399" s="35"/>
      <c r="IQU399" s="35"/>
      <c r="IQV399" s="35"/>
      <c r="IQW399" s="35"/>
      <c r="IQX399" s="35"/>
      <c r="IQY399" s="35"/>
      <c r="IQZ399" s="35"/>
      <c r="IRA399" s="35"/>
      <c r="IRB399" s="35"/>
      <c r="IRC399" s="35"/>
      <c r="IRD399" s="35"/>
      <c r="IRE399" s="35"/>
      <c r="IRF399" s="35"/>
      <c r="IRG399" s="35"/>
      <c r="IRH399" s="35"/>
      <c r="IRI399" s="35"/>
      <c r="IRJ399" s="35"/>
      <c r="IRK399" s="35"/>
      <c r="IRL399" s="35"/>
      <c r="IRM399" s="35"/>
      <c r="IRN399" s="35"/>
      <c r="IRO399" s="35"/>
      <c r="IRP399" s="35"/>
      <c r="IRQ399" s="35"/>
      <c r="IRR399" s="35"/>
      <c r="IRS399" s="35"/>
      <c r="IRT399" s="35"/>
      <c r="IRU399" s="35"/>
      <c r="IRV399" s="35"/>
      <c r="IRW399" s="35"/>
      <c r="IRX399" s="35"/>
      <c r="IRY399" s="35"/>
      <c r="IRZ399" s="35"/>
      <c r="ISA399" s="35"/>
      <c r="ISB399" s="35"/>
      <c r="ISC399" s="35"/>
      <c r="ISD399" s="35"/>
      <c r="ISE399" s="35"/>
      <c r="ISF399" s="35"/>
      <c r="ISG399" s="35"/>
      <c r="ISH399" s="35"/>
      <c r="ISI399" s="35"/>
      <c r="ISJ399" s="35"/>
      <c r="ISK399" s="35"/>
      <c r="ISL399" s="35"/>
      <c r="ISM399" s="35"/>
      <c r="ISN399" s="35"/>
      <c r="ISO399" s="35"/>
      <c r="ISP399" s="35"/>
      <c r="ISQ399" s="35"/>
      <c r="ISR399" s="35"/>
      <c r="ISS399" s="35"/>
      <c r="IST399" s="35"/>
      <c r="ISU399" s="35"/>
      <c r="ISV399" s="35"/>
      <c r="ISW399" s="35"/>
      <c r="ISX399" s="35"/>
      <c r="ISY399" s="35"/>
      <c r="ISZ399" s="35"/>
      <c r="ITA399" s="35"/>
      <c r="ITB399" s="35"/>
      <c r="ITC399" s="35"/>
      <c r="ITD399" s="35"/>
      <c r="ITE399" s="35"/>
      <c r="ITF399" s="35"/>
      <c r="ITG399" s="35"/>
      <c r="ITH399" s="35"/>
      <c r="ITI399" s="35"/>
      <c r="ITJ399" s="35"/>
      <c r="ITK399" s="35"/>
      <c r="ITL399" s="35"/>
      <c r="ITM399" s="35"/>
      <c r="ITN399" s="35"/>
      <c r="ITO399" s="35"/>
      <c r="ITP399" s="35"/>
      <c r="ITQ399" s="35"/>
      <c r="ITR399" s="35"/>
      <c r="ITS399" s="35"/>
      <c r="ITT399" s="35"/>
      <c r="ITU399" s="35"/>
      <c r="ITV399" s="35"/>
      <c r="ITW399" s="35"/>
      <c r="ITX399" s="35"/>
      <c r="ITY399" s="35"/>
      <c r="ITZ399" s="35"/>
      <c r="IUA399" s="35"/>
      <c r="IUB399" s="35"/>
      <c r="IUC399" s="35"/>
      <c r="IUD399" s="35"/>
      <c r="IUE399" s="35"/>
      <c r="IUF399" s="35"/>
      <c r="IUG399" s="35"/>
      <c r="IUH399" s="35"/>
      <c r="IUI399" s="35"/>
      <c r="IUJ399" s="35"/>
      <c r="IUK399" s="35"/>
      <c r="IUL399" s="35"/>
      <c r="IUM399" s="35"/>
      <c r="IUN399" s="35"/>
      <c r="IUO399" s="35"/>
      <c r="IUP399" s="35"/>
      <c r="IUQ399" s="35"/>
      <c r="IUR399" s="35"/>
      <c r="IUS399" s="35"/>
      <c r="IUT399" s="35"/>
      <c r="IUU399" s="35"/>
      <c r="IUV399" s="35"/>
      <c r="IUW399" s="35"/>
      <c r="IUX399" s="35"/>
      <c r="IUY399" s="35"/>
      <c r="IUZ399" s="35"/>
      <c r="IVA399" s="35"/>
      <c r="IVB399" s="35"/>
      <c r="IVC399" s="35"/>
      <c r="IVD399" s="35"/>
      <c r="IVE399" s="35"/>
      <c r="IVF399" s="35"/>
      <c r="IVG399" s="35"/>
      <c r="IVH399" s="35"/>
      <c r="IVI399" s="35"/>
      <c r="IVJ399" s="35"/>
      <c r="IVK399" s="35"/>
      <c r="IVL399" s="35"/>
      <c r="IVM399" s="35"/>
      <c r="IVN399" s="35"/>
      <c r="IVO399" s="35"/>
      <c r="IVP399" s="35"/>
      <c r="IVQ399" s="35"/>
      <c r="IVR399" s="35"/>
      <c r="IVS399" s="35"/>
      <c r="IVT399" s="35"/>
      <c r="IVU399" s="35"/>
      <c r="IVV399" s="35"/>
      <c r="IVW399" s="35"/>
      <c r="IVX399" s="35"/>
      <c r="IVY399" s="35"/>
      <c r="IVZ399" s="35"/>
      <c r="IWA399" s="35"/>
      <c r="IWB399" s="35"/>
      <c r="IWC399" s="35"/>
      <c r="IWD399" s="35"/>
      <c r="IWE399" s="35"/>
      <c r="IWF399" s="35"/>
      <c r="IWG399" s="35"/>
      <c r="IWH399" s="35"/>
      <c r="IWI399" s="35"/>
      <c r="IWJ399" s="35"/>
      <c r="IWK399" s="35"/>
      <c r="IWL399" s="35"/>
      <c r="IWM399" s="35"/>
      <c r="IWN399" s="35"/>
      <c r="IWO399" s="35"/>
      <c r="IWP399" s="35"/>
      <c r="IWQ399" s="35"/>
      <c r="IWR399" s="35"/>
      <c r="IWS399" s="35"/>
      <c r="IWT399" s="35"/>
      <c r="IWU399" s="35"/>
      <c r="IWV399" s="35"/>
      <c r="IWW399" s="35"/>
      <c r="IWX399" s="35"/>
      <c r="IWY399" s="35"/>
      <c r="IWZ399" s="35"/>
      <c r="IXA399" s="35"/>
      <c r="IXB399" s="35"/>
      <c r="IXC399" s="35"/>
      <c r="IXD399" s="35"/>
      <c r="IXE399" s="35"/>
      <c r="IXF399" s="35"/>
      <c r="IXG399" s="35"/>
      <c r="IXH399" s="35"/>
      <c r="IXI399" s="35"/>
      <c r="IXJ399" s="35"/>
      <c r="IXK399" s="35"/>
      <c r="IXL399" s="35"/>
      <c r="IXM399" s="35"/>
      <c r="IXN399" s="35"/>
      <c r="IXO399" s="35"/>
      <c r="IXP399" s="35"/>
      <c r="IXQ399" s="35"/>
      <c r="IXR399" s="35"/>
      <c r="IXS399" s="35"/>
      <c r="IXT399" s="35"/>
      <c r="IXU399" s="35"/>
      <c r="IXV399" s="35"/>
      <c r="IXW399" s="35"/>
      <c r="IXX399" s="35"/>
      <c r="IXY399" s="35"/>
      <c r="IXZ399" s="35"/>
      <c r="IYA399" s="35"/>
      <c r="IYB399" s="35"/>
      <c r="IYC399" s="35"/>
      <c r="IYD399" s="35"/>
      <c r="IYE399" s="35"/>
      <c r="IYF399" s="35"/>
      <c r="IYG399" s="35"/>
      <c r="IYH399" s="35"/>
      <c r="IYI399" s="35"/>
      <c r="IYJ399" s="35"/>
      <c r="IYK399" s="35"/>
      <c r="IYL399" s="35"/>
      <c r="IYM399" s="35"/>
      <c r="IYN399" s="35"/>
      <c r="IYO399" s="35"/>
      <c r="IYP399" s="35"/>
      <c r="IYQ399" s="35"/>
      <c r="IYR399" s="35"/>
      <c r="IYS399" s="35"/>
      <c r="IYT399" s="35"/>
      <c r="IYU399" s="35"/>
      <c r="IYV399" s="35"/>
      <c r="IYW399" s="35"/>
      <c r="IYX399" s="35"/>
      <c r="IYY399" s="35"/>
      <c r="IYZ399" s="35"/>
      <c r="IZA399" s="35"/>
      <c r="IZB399" s="35"/>
      <c r="IZC399" s="35"/>
      <c r="IZD399" s="35"/>
      <c r="IZE399" s="35"/>
      <c r="IZF399" s="35"/>
      <c r="IZG399" s="35"/>
      <c r="IZH399" s="35"/>
      <c r="IZI399" s="35"/>
      <c r="IZJ399" s="35"/>
      <c r="IZK399" s="35"/>
      <c r="IZL399" s="35"/>
      <c r="IZM399" s="35"/>
      <c r="IZN399" s="35"/>
      <c r="IZO399" s="35"/>
      <c r="IZP399" s="35"/>
      <c r="IZQ399" s="35"/>
      <c r="IZR399" s="35"/>
      <c r="IZS399" s="35"/>
      <c r="IZT399" s="35"/>
      <c r="IZU399" s="35"/>
      <c r="IZV399" s="35"/>
      <c r="IZW399" s="35"/>
      <c r="IZX399" s="35"/>
      <c r="IZY399" s="35"/>
      <c r="IZZ399" s="35"/>
      <c r="JAA399" s="35"/>
      <c r="JAB399" s="35"/>
      <c r="JAC399" s="35"/>
      <c r="JAD399" s="35"/>
      <c r="JAE399" s="35"/>
      <c r="JAF399" s="35"/>
      <c r="JAG399" s="35"/>
      <c r="JAH399" s="35"/>
      <c r="JAI399" s="35"/>
      <c r="JAJ399" s="35"/>
      <c r="JAK399" s="35"/>
      <c r="JAL399" s="35"/>
      <c r="JAM399" s="35"/>
      <c r="JAN399" s="35"/>
      <c r="JAO399" s="35"/>
      <c r="JAP399" s="35"/>
      <c r="JAQ399" s="35"/>
      <c r="JAR399" s="35"/>
      <c r="JAS399" s="35"/>
      <c r="JAT399" s="35"/>
      <c r="JAU399" s="35"/>
      <c r="JAV399" s="35"/>
      <c r="JAW399" s="35"/>
      <c r="JAX399" s="35"/>
      <c r="JAY399" s="35"/>
      <c r="JAZ399" s="35"/>
      <c r="JBA399" s="35"/>
      <c r="JBB399" s="35"/>
      <c r="JBC399" s="35"/>
      <c r="JBD399" s="35"/>
      <c r="JBE399" s="35"/>
      <c r="JBF399" s="35"/>
      <c r="JBG399" s="35"/>
      <c r="JBH399" s="35"/>
      <c r="JBI399" s="35"/>
      <c r="JBJ399" s="35"/>
      <c r="JBK399" s="35"/>
      <c r="JBL399" s="35"/>
      <c r="JBM399" s="35"/>
      <c r="JBN399" s="35"/>
      <c r="JBO399" s="35"/>
      <c r="JBP399" s="35"/>
      <c r="JBQ399" s="35"/>
      <c r="JBR399" s="35"/>
      <c r="JBS399" s="35"/>
      <c r="JBT399" s="35"/>
      <c r="JBU399" s="35"/>
      <c r="JBV399" s="35"/>
      <c r="JBW399" s="35"/>
      <c r="JBX399" s="35"/>
      <c r="JBY399" s="35"/>
      <c r="JBZ399" s="35"/>
      <c r="JCA399" s="35"/>
      <c r="JCB399" s="35"/>
      <c r="JCC399" s="35"/>
      <c r="JCD399" s="35"/>
      <c r="JCE399" s="35"/>
      <c r="JCF399" s="35"/>
      <c r="JCG399" s="35"/>
      <c r="JCH399" s="35"/>
      <c r="JCI399" s="35"/>
      <c r="JCJ399" s="35"/>
      <c r="JCK399" s="35"/>
      <c r="JCL399" s="35"/>
      <c r="JCM399" s="35"/>
      <c r="JCN399" s="35"/>
      <c r="JCO399" s="35"/>
      <c r="JCP399" s="35"/>
      <c r="JCQ399" s="35"/>
      <c r="JCR399" s="35"/>
      <c r="JCS399" s="35"/>
      <c r="JCT399" s="35"/>
      <c r="JCU399" s="35"/>
      <c r="JCV399" s="35"/>
      <c r="JCW399" s="35"/>
      <c r="JCX399" s="35"/>
      <c r="JCY399" s="35"/>
      <c r="JCZ399" s="35"/>
      <c r="JDA399" s="35"/>
      <c r="JDB399" s="35"/>
      <c r="JDC399" s="35"/>
      <c r="JDD399" s="35"/>
      <c r="JDE399" s="35"/>
      <c r="JDF399" s="35"/>
      <c r="JDG399" s="35"/>
      <c r="JDH399" s="35"/>
      <c r="JDI399" s="35"/>
      <c r="JDJ399" s="35"/>
      <c r="JDK399" s="35"/>
      <c r="JDL399" s="35"/>
      <c r="JDM399" s="35"/>
      <c r="JDN399" s="35"/>
      <c r="JDO399" s="35"/>
      <c r="JDP399" s="35"/>
      <c r="JDQ399" s="35"/>
      <c r="JDR399" s="35"/>
      <c r="JDS399" s="35"/>
      <c r="JDT399" s="35"/>
      <c r="JDU399" s="35"/>
      <c r="JDV399" s="35"/>
      <c r="JDW399" s="35"/>
      <c r="JDX399" s="35"/>
      <c r="JDY399" s="35"/>
      <c r="JDZ399" s="35"/>
      <c r="JEA399" s="35"/>
      <c r="JEB399" s="35"/>
      <c r="JEC399" s="35"/>
      <c r="JED399" s="35"/>
      <c r="JEE399" s="35"/>
      <c r="JEF399" s="35"/>
      <c r="JEG399" s="35"/>
      <c r="JEH399" s="35"/>
      <c r="JEI399" s="35"/>
      <c r="JEJ399" s="35"/>
      <c r="JEK399" s="35"/>
      <c r="JEL399" s="35"/>
      <c r="JEM399" s="35"/>
      <c r="JEN399" s="35"/>
      <c r="JEO399" s="35"/>
      <c r="JEP399" s="35"/>
      <c r="JEQ399" s="35"/>
      <c r="JER399" s="35"/>
      <c r="JES399" s="35"/>
      <c r="JET399" s="35"/>
      <c r="JEU399" s="35"/>
      <c r="JEV399" s="35"/>
      <c r="JEW399" s="35"/>
      <c r="JEX399" s="35"/>
      <c r="JEY399" s="35"/>
      <c r="JEZ399" s="35"/>
      <c r="JFA399" s="35"/>
      <c r="JFB399" s="35"/>
      <c r="JFC399" s="35"/>
      <c r="JFD399" s="35"/>
      <c r="JFE399" s="35"/>
      <c r="JFF399" s="35"/>
      <c r="JFG399" s="35"/>
      <c r="JFH399" s="35"/>
      <c r="JFI399" s="35"/>
      <c r="JFJ399" s="35"/>
      <c r="JFK399" s="35"/>
      <c r="JFL399" s="35"/>
      <c r="JFM399" s="35"/>
      <c r="JFN399" s="35"/>
      <c r="JFO399" s="35"/>
      <c r="JFP399" s="35"/>
      <c r="JFQ399" s="35"/>
      <c r="JFR399" s="35"/>
      <c r="JFS399" s="35"/>
      <c r="JFT399" s="35"/>
      <c r="JFU399" s="35"/>
      <c r="JFV399" s="35"/>
      <c r="JFW399" s="35"/>
      <c r="JFX399" s="35"/>
      <c r="JFY399" s="35"/>
      <c r="JFZ399" s="35"/>
      <c r="JGA399" s="35"/>
      <c r="JGB399" s="35"/>
      <c r="JGC399" s="35"/>
      <c r="JGD399" s="35"/>
      <c r="JGE399" s="35"/>
      <c r="JGF399" s="35"/>
      <c r="JGG399" s="35"/>
      <c r="JGH399" s="35"/>
      <c r="JGI399" s="35"/>
      <c r="JGJ399" s="35"/>
      <c r="JGK399" s="35"/>
      <c r="JGL399" s="35"/>
      <c r="JGM399" s="35"/>
      <c r="JGN399" s="35"/>
      <c r="JGO399" s="35"/>
      <c r="JGP399" s="35"/>
      <c r="JGQ399" s="35"/>
      <c r="JGR399" s="35"/>
      <c r="JGS399" s="35"/>
      <c r="JGT399" s="35"/>
      <c r="JGU399" s="35"/>
      <c r="JGV399" s="35"/>
      <c r="JGW399" s="35"/>
      <c r="JGX399" s="35"/>
      <c r="JGY399" s="35"/>
      <c r="JGZ399" s="35"/>
      <c r="JHA399" s="35"/>
      <c r="JHB399" s="35"/>
      <c r="JHC399" s="35"/>
      <c r="JHD399" s="35"/>
      <c r="JHE399" s="35"/>
      <c r="JHF399" s="35"/>
      <c r="JHG399" s="35"/>
      <c r="JHH399" s="35"/>
      <c r="JHI399" s="35"/>
      <c r="JHJ399" s="35"/>
      <c r="JHK399" s="35"/>
      <c r="JHL399" s="35"/>
      <c r="JHM399" s="35"/>
      <c r="JHN399" s="35"/>
      <c r="JHO399" s="35"/>
      <c r="JHP399" s="35"/>
      <c r="JHQ399" s="35"/>
      <c r="JHR399" s="35"/>
      <c r="JHS399" s="35"/>
      <c r="JHT399" s="35"/>
      <c r="JHU399" s="35"/>
      <c r="JHV399" s="35"/>
      <c r="JHW399" s="35"/>
      <c r="JHX399" s="35"/>
      <c r="JHY399" s="35"/>
      <c r="JHZ399" s="35"/>
      <c r="JIA399" s="35"/>
      <c r="JIB399" s="35"/>
      <c r="JIC399" s="35"/>
      <c r="JID399" s="35"/>
      <c r="JIE399" s="35"/>
      <c r="JIF399" s="35"/>
      <c r="JIG399" s="35"/>
      <c r="JIH399" s="35"/>
      <c r="JII399" s="35"/>
      <c r="JIJ399" s="35"/>
      <c r="JIK399" s="35"/>
      <c r="JIL399" s="35"/>
      <c r="JIM399" s="35"/>
      <c r="JIN399" s="35"/>
      <c r="JIO399" s="35"/>
      <c r="JIP399" s="35"/>
      <c r="JIQ399" s="35"/>
      <c r="JIR399" s="35"/>
      <c r="JIS399" s="35"/>
      <c r="JIT399" s="35"/>
      <c r="JIU399" s="35"/>
      <c r="JIV399" s="35"/>
      <c r="JIW399" s="35"/>
      <c r="JIX399" s="35"/>
      <c r="JIY399" s="35"/>
      <c r="JIZ399" s="35"/>
      <c r="JJA399" s="35"/>
      <c r="JJB399" s="35"/>
      <c r="JJC399" s="35"/>
      <c r="JJD399" s="35"/>
      <c r="JJE399" s="35"/>
      <c r="JJF399" s="35"/>
      <c r="JJG399" s="35"/>
      <c r="JJH399" s="35"/>
      <c r="JJI399" s="35"/>
      <c r="JJJ399" s="35"/>
      <c r="JJK399" s="35"/>
      <c r="JJL399" s="35"/>
      <c r="JJM399" s="35"/>
      <c r="JJN399" s="35"/>
      <c r="JJO399" s="35"/>
      <c r="JJP399" s="35"/>
      <c r="JJQ399" s="35"/>
      <c r="JJR399" s="35"/>
      <c r="JJS399" s="35"/>
      <c r="JJT399" s="35"/>
      <c r="JJU399" s="35"/>
      <c r="JJV399" s="35"/>
      <c r="JJW399" s="35"/>
      <c r="JJX399" s="35"/>
      <c r="JJY399" s="35"/>
      <c r="JJZ399" s="35"/>
      <c r="JKA399" s="35"/>
      <c r="JKB399" s="35"/>
      <c r="JKC399" s="35"/>
      <c r="JKD399" s="35"/>
      <c r="JKE399" s="35"/>
      <c r="JKF399" s="35"/>
      <c r="JKG399" s="35"/>
      <c r="JKH399" s="35"/>
      <c r="JKI399" s="35"/>
      <c r="JKJ399" s="35"/>
      <c r="JKK399" s="35"/>
      <c r="JKL399" s="35"/>
      <c r="JKM399" s="35"/>
      <c r="JKN399" s="35"/>
      <c r="JKO399" s="35"/>
      <c r="JKP399" s="35"/>
      <c r="JKQ399" s="35"/>
      <c r="JKR399" s="35"/>
      <c r="JKS399" s="35"/>
      <c r="JKT399" s="35"/>
      <c r="JKU399" s="35"/>
      <c r="JKV399" s="35"/>
      <c r="JKW399" s="35"/>
      <c r="JKX399" s="35"/>
      <c r="JKY399" s="35"/>
      <c r="JKZ399" s="35"/>
      <c r="JLA399" s="35"/>
      <c r="JLB399" s="35"/>
      <c r="JLC399" s="35"/>
      <c r="JLD399" s="35"/>
      <c r="JLE399" s="35"/>
      <c r="JLF399" s="35"/>
      <c r="JLG399" s="35"/>
      <c r="JLH399" s="35"/>
      <c r="JLI399" s="35"/>
      <c r="JLJ399" s="35"/>
      <c r="JLK399" s="35"/>
      <c r="JLL399" s="35"/>
      <c r="JLM399" s="35"/>
      <c r="JLN399" s="35"/>
      <c r="JLO399" s="35"/>
      <c r="JLP399" s="35"/>
      <c r="JLQ399" s="35"/>
      <c r="JLR399" s="35"/>
      <c r="JLS399" s="35"/>
      <c r="JLT399" s="35"/>
      <c r="JLU399" s="35"/>
      <c r="JLV399" s="35"/>
      <c r="JLW399" s="35"/>
      <c r="JLX399" s="35"/>
      <c r="JLY399" s="35"/>
      <c r="JLZ399" s="35"/>
      <c r="JMA399" s="35"/>
      <c r="JMB399" s="35"/>
      <c r="JMC399" s="35"/>
      <c r="JMD399" s="35"/>
      <c r="JME399" s="35"/>
      <c r="JMF399" s="35"/>
      <c r="JMG399" s="35"/>
      <c r="JMH399" s="35"/>
      <c r="JMI399" s="35"/>
      <c r="JMJ399" s="35"/>
      <c r="JMK399" s="35"/>
      <c r="JML399" s="35"/>
      <c r="JMM399" s="35"/>
      <c r="JMN399" s="35"/>
      <c r="JMO399" s="35"/>
      <c r="JMP399" s="35"/>
      <c r="JMQ399" s="35"/>
      <c r="JMR399" s="35"/>
      <c r="JMS399" s="35"/>
      <c r="JMT399" s="35"/>
      <c r="JMU399" s="35"/>
      <c r="JMV399" s="35"/>
      <c r="JMW399" s="35"/>
      <c r="JMX399" s="35"/>
      <c r="JMY399" s="35"/>
      <c r="JMZ399" s="35"/>
      <c r="JNA399" s="35"/>
      <c r="JNB399" s="35"/>
      <c r="JNC399" s="35"/>
      <c r="JND399" s="35"/>
      <c r="JNE399" s="35"/>
      <c r="JNF399" s="35"/>
      <c r="JNG399" s="35"/>
      <c r="JNH399" s="35"/>
      <c r="JNI399" s="35"/>
      <c r="JNJ399" s="35"/>
      <c r="JNK399" s="35"/>
      <c r="JNL399" s="35"/>
      <c r="JNM399" s="35"/>
      <c r="JNN399" s="35"/>
      <c r="JNO399" s="35"/>
      <c r="JNP399" s="35"/>
      <c r="JNQ399" s="35"/>
      <c r="JNR399" s="35"/>
      <c r="JNS399" s="35"/>
      <c r="JNT399" s="35"/>
      <c r="JNU399" s="35"/>
      <c r="JNV399" s="35"/>
      <c r="JNW399" s="35"/>
      <c r="JNX399" s="35"/>
      <c r="JNY399" s="35"/>
      <c r="JNZ399" s="35"/>
      <c r="JOA399" s="35"/>
      <c r="JOB399" s="35"/>
      <c r="JOC399" s="35"/>
      <c r="JOD399" s="35"/>
      <c r="JOE399" s="35"/>
      <c r="JOF399" s="35"/>
      <c r="JOG399" s="35"/>
      <c r="JOH399" s="35"/>
      <c r="JOI399" s="35"/>
      <c r="JOJ399" s="35"/>
      <c r="JOK399" s="35"/>
      <c r="JOL399" s="35"/>
      <c r="JOM399" s="35"/>
      <c r="JON399" s="35"/>
      <c r="JOO399" s="35"/>
      <c r="JOP399" s="35"/>
      <c r="JOQ399" s="35"/>
      <c r="JOR399" s="35"/>
      <c r="JOS399" s="35"/>
      <c r="JOT399" s="35"/>
      <c r="JOU399" s="35"/>
      <c r="JOV399" s="35"/>
      <c r="JOW399" s="35"/>
      <c r="JOX399" s="35"/>
      <c r="JOY399" s="35"/>
      <c r="JOZ399" s="35"/>
      <c r="JPA399" s="35"/>
      <c r="JPB399" s="35"/>
      <c r="JPC399" s="35"/>
      <c r="JPD399" s="35"/>
      <c r="JPE399" s="35"/>
      <c r="JPF399" s="35"/>
      <c r="JPG399" s="35"/>
      <c r="JPH399" s="35"/>
      <c r="JPI399" s="35"/>
      <c r="JPJ399" s="35"/>
      <c r="JPK399" s="35"/>
      <c r="JPL399" s="35"/>
      <c r="JPM399" s="35"/>
      <c r="JPN399" s="35"/>
      <c r="JPO399" s="35"/>
      <c r="JPP399" s="35"/>
      <c r="JPQ399" s="35"/>
      <c r="JPR399" s="35"/>
      <c r="JPS399" s="35"/>
      <c r="JPT399" s="35"/>
      <c r="JPU399" s="35"/>
      <c r="JPV399" s="35"/>
      <c r="JPW399" s="35"/>
      <c r="JPX399" s="35"/>
      <c r="JPY399" s="35"/>
      <c r="JPZ399" s="35"/>
      <c r="JQA399" s="35"/>
      <c r="JQB399" s="35"/>
      <c r="JQC399" s="35"/>
      <c r="JQD399" s="35"/>
      <c r="JQE399" s="35"/>
      <c r="JQF399" s="35"/>
      <c r="JQG399" s="35"/>
      <c r="JQH399" s="35"/>
      <c r="JQI399" s="35"/>
      <c r="JQJ399" s="35"/>
      <c r="JQK399" s="35"/>
      <c r="JQL399" s="35"/>
      <c r="JQM399" s="35"/>
      <c r="JQN399" s="35"/>
      <c r="JQO399" s="35"/>
      <c r="JQP399" s="35"/>
      <c r="JQQ399" s="35"/>
      <c r="JQR399" s="35"/>
      <c r="JQS399" s="35"/>
      <c r="JQT399" s="35"/>
      <c r="JQU399" s="35"/>
      <c r="JQV399" s="35"/>
      <c r="JQW399" s="35"/>
      <c r="JQX399" s="35"/>
      <c r="JQY399" s="35"/>
      <c r="JQZ399" s="35"/>
      <c r="JRA399" s="35"/>
      <c r="JRB399" s="35"/>
      <c r="JRC399" s="35"/>
      <c r="JRD399" s="35"/>
      <c r="JRE399" s="35"/>
      <c r="JRF399" s="35"/>
      <c r="JRG399" s="35"/>
      <c r="JRH399" s="35"/>
      <c r="JRI399" s="35"/>
      <c r="JRJ399" s="35"/>
      <c r="JRK399" s="35"/>
      <c r="JRL399" s="35"/>
      <c r="JRM399" s="35"/>
      <c r="JRN399" s="35"/>
      <c r="JRO399" s="35"/>
      <c r="JRP399" s="35"/>
      <c r="JRQ399" s="35"/>
      <c r="JRR399" s="35"/>
      <c r="JRS399" s="35"/>
      <c r="JRT399" s="35"/>
      <c r="JRU399" s="35"/>
      <c r="JRV399" s="35"/>
      <c r="JRW399" s="35"/>
      <c r="JRX399" s="35"/>
      <c r="JRY399" s="35"/>
      <c r="JRZ399" s="35"/>
      <c r="JSA399" s="35"/>
      <c r="JSB399" s="35"/>
      <c r="JSC399" s="35"/>
      <c r="JSD399" s="35"/>
      <c r="JSE399" s="35"/>
      <c r="JSF399" s="35"/>
      <c r="JSG399" s="35"/>
      <c r="JSH399" s="35"/>
      <c r="JSI399" s="35"/>
      <c r="JSJ399" s="35"/>
      <c r="JSK399" s="35"/>
      <c r="JSL399" s="35"/>
      <c r="JSM399" s="35"/>
      <c r="JSN399" s="35"/>
      <c r="JSO399" s="35"/>
      <c r="JSP399" s="35"/>
      <c r="JSQ399" s="35"/>
      <c r="JSR399" s="35"/>
      <c r="JSS399" s="35"/>
      <c r="JST399" s="35"/>
      <c r="JSU399" s="35"/>
      <c r="JSV399" s="35"/>
      <c r="JSW399" s="35"/>
      <c r="JSX399" s="35"/>
      <c r="JSY399" s="35"/>
      <c r="JSZ399" s="35"/>
      <c r="JTA399" s="35"/>
      <c r="JTB399" s="35"/>
      <c r="JTC399" s="35"/>
      <c r="JTD399" s="35"/>
      <c r="JTE399" s="35"/>
      <c r="JTF399" s="35"/>
      <c r="JTG399" s="35"/>
      <c r="JTH399" s="35"/>
      <c r="JTI399" s="35"/>
      <c r="JTJ399" s="35"/>
      <c r="JTK399" s="35"/>
      <c r="JTL399" s="35"/>
      <c r="JTM399" s="35"/>
      <c r="JTN399" s="35"/>
      <c r="JTO399" s="35"/>
      <c r="JTP399" s="35"/>
      <c r="JTQ399" s="35"/>
      <c r="JTR399" s="35"/>
      <c r="JTS399" s="35"/>
      <c r="JTT399" s="35"/>
      <c r="JTU399" s="35"/>
      <c r="JTV399" s="35"/>
      <c r="JTW399" s="35"/>
      <c r="JTX399" s="35"/>
      <c r="JTY399" s="35"/>
      <c r="JTZ399" s="35"/>
      <c r="JUA399" s="35"/>
      <c r="JUB399" s="35"/>
      <c r="JUC399" s="35"/>
      <c r="JUD399" s="35"/>
      <c r="JUE399" s="35"/>
      <c r="JUF399" s="35"/>
      <c r="JUG399" s="35"/>
      <c r="JUH399" s="35"/>
      <c r="JUI399" s="35"/>
      <c r="JUJ399" s="35"/>
      <c r="JUK399" s="35"/>
      <c r="JUL399" s="35"/>
      <c r="JUM399" s="35"/>
      <c r="JUN399" s="35"/>
      <c r="JUO399" s="35"/>
      <c r="JUP399" s="35"/>
      <c r="JUQ399" s="35"/>
      <c r="JUR399" s="35"/>
      <c r="JUS399" s="35"/>
      <c r="JUT399" s="35"/>
      <c r="JUU399" s="35"/>
      <c r="JUV399" s="35"/>
      <c r="JUW399" s="35"/>
      <c r="JUX399" s="35"/>
      <c r="JUY399" s="35"/>
      <c r="JUZ399" s="35"/>
      <c r="JVA399" s="35"/>
      <c r="JVB399" s="35"/>
      <c r="JVC399" s="35"/>
      <c r="JVD399" s="35"/>
      <c r="JVE399" s="35"/>
      <c r="JVF399" s="35"/>
      <c r="JVG399" s="35"/>
      <c r="JVH399" s="35"/>
      <c r="JVI399" s="35"/>
      <c r="JVJ399" s="35"/>
      <c r="JVK399" s="35"/>
      <c r="JVL399" s="35"/>
      <c r="JVM399" s="35"/>
      <c r="JVN399" s="35"/>
      <c r="JVO399" s="35"/>
      <c r="JVP399" s="35"/>
      <c r="JVQ399" s="35"/>
      <c r="JVR399" s="35"/>
      <c r="JVS399" s="35"/>
      <c r="JVT399" s="35"/>
      <c r="JVU399" s="35"/>
      <c r="JVV399" s="35"/>
      <c r="JVW399" s="35"/>
      <c r="JVX399" s="35"/>
      <c r="JVY399" s="35"/>
      <c r="JVZ399" s="35"/>
      <c r="JWA399" s="35"/>
      <c r="JWB399" s="35"/>
      <c r="JWC399" s="35"/>
      <c r="JWD399" s="35"/>
      <c r="JWE399" s="35"/>
      <c r="JWF399" s="35"/>
      <c r="JWG399" s="35"/>
      <c r="JWH399" s="35"/>
      <c r="JWI399" s="35"/>
      <c r="JWJ399" s="35"/>
      <c r="JWK399" s="35"/>
      <c r="JWL399" s="35"/>
      <c r="JWM399" s="35"/>
      <c r="JWN399" s="35"/>
      <c r="JWO399" s="35"/>
      <c r="JWP399" s="35"/>
      <c r="JWQ399" s="35"/>
      <c r="JWR399" s="35"/>
      <c r="JWS399" s="35"/>
      <c r="JWT399" s="35"/>
      <c r="JWU399" s="35"/>
      <c r="JWV399" s="35"/>
      <c r="JWW399" s="35"/>
      <c r="JWX399" s="35"/>
      <c r="JWY399" s="35"/>
      <c r="JWZ399" s="35"/>
      <c r="JXA399" s="35"/>
      <c r="JXB399" s="35"/>
      <c r="JXC399" s="35"/>
      <c r="JXD399" s="35"/>
      <c r="JXE399" s="35"/>
      <c r="JXF399" s="35"/>
      <c r="JXG399" s="35"/>
      <c r="JXH399" s="35"/>
      <c r="JXI399" s="35"/>
      <c r="JXJ399" s="35"/>
      <c r="JXK399" s="35"/>
      <c r="JXL399" s="35"/>
      <c r="JXM399" s="35"/>
      <c r="JXN399" s="35"/>
      <c r="JXO399" s="35"/>
      <c r="JXP399" s="35"/>
      <c r="JXQ399" s="35"/>
      <c r="JXR399" s="35"/>
      <c r="JXS399" s="35"/>
      <c r="JXT399" s="35"/>
      <c r="JXU399" s="35"/>
      <c r="JXV399" s="35"/>
      <c r="JXW399" s="35"/>
      <c r="JXX399" s="35"/>
      <c r="JXY399" s="35"/>
      <c r="JXZ399" s="35"/>
      <c r="JYA399" s="35"/>
      <c r="JYB399" s="35"/>
      <c r="JYC399" s="35"/>
      <c r="JYD399" s="35"/>
      <c r="JYE399" s="35"/>
      <c r="JYF399" s="35"/>
      <c r="JYG399" s="35"/>
      <c r="JYH399" s="35"/>
      <c r="JYI399" s="35"/>
      <c r="JYJ399" s="35"/>
      <c r="JYK399" s="35"/>
      <c r="JYL399" s="35"/>
      <c r="JYM399" s="35"/>
      <c r="JYN399" s="35"/>
      <c r="JYO399" s="35"/>
      <c r="JYP399" s="35"/>
      <c r="JYQ399" s="35"/>
      <c r="JYR399" s="35"/>
      <c r="JYS399" s="35"/>
      <c r="JYT399" s="35"/>
      <c r="JYU399" s="35"/>
      <c r="JYV399" s="35"/>
      <c r="JYW399" s="35"/>
      <c r="JYX399" s="35"/>
      <c r="JYY399" s="35"/>
      <c r="JYZ399" s="35"/>
      <c r="JZA399" s="35"/>
      <c r="JZB399" s="35"/>
      <c r="JZC399" s="35"/>
      <c r="JZD399" s="35"/>
      <c r="JZE399" s="35"/>
      <c r="JZF399" s="35"/>
      <c r="JZG399" s="35"/>
      <c r="JZH399" s="35"/>
      <c r="JZI399" s="35"/>
      <c r="JZJ399" s="35"/>
      <c r="JZK399" s="35"/>
      <c r="JZL399" s="35"/>
      <c r="JZM399" s="35"/>
      <c r="JZN399" s="35"/>
      <c r="JZO399" s="35"/>
      <c r="JZP399" s="35"/>
      <c r="JZQ399" s="35"/>
      <c r="JZR399" s="35"/>
      <c r="JZS399" s="35"/>
      <c r="JZT399" s="35"/>
      <c r="JZU399" s="35"/>
      <c r="JZV399" s="35"/>
      <c r="JZW399" s="35"/>
      <c r="JZX399" s="35"/>
      <c r="JZY399" s="35"/>
      <c r="JZZ399" s="35"/>
      <c r="KAA399" s="35"/>
      <c r="KAB399" s="35"/>
      <c r="KAC399" s="35"/>
      <c r="KAD399" s="35"/>
      <c r="KAE399" s="35"/>
      <c r="KAF399" s="35"/>
      <c r="KAG399" s="35"/>
      <c r="KAH399" s="35"/>
      <c r="KAI399" s="35"/>
      <c r="KAJ399" s="35"/>
      <c r="KAK399" s="35"/>
      <c r="KAL399" s="35"/>
      <c r="KAM399" s="35"/>
      <c r="KAN399" s="35"/>
      <c r="KAO399" s="35"/>
      <c r="KAP399" s="35"/>
      <c r="KAQ399" s="35"/>
      <c r="KAR399" s="35"/>
      <c r="KAS399" s="35"/>
      <c r="KAT399" s="35"/>
      <c r="KAU399" s="35"/>
      <c r="KAV399" s="35"/>
      <c r="KAW399" s="35"/>
      <c r="KAX399" s="35"/>
      <c r="KAY399" s="35"/>
      <c r="KAZ399" s="35"/>
      <c r="KBA399" s="35"/>
      <c r="KBB399" s="35"/>
      <c r="KBC399" s="35"/>
      <c r="KBD399" s="35"/>
      <c r="KBE399" s="35"/>
      <c r="KBF399" s="35"/>
      <c r="KBG399" s="35"/>
      <c r="KBH399" s="35"/>
      <c r="KBI399" s="35"/>
      <c r="KBJ399" s="35"/>
      <c r="KBK399" s="35"/>
      <c r="KBL399" s="35"/>
      <c r="KBM399" s="35"/>
      <c r="KBN399" s="35"/>
      <c r="KBO399" s="35"/>
      <c r="KBP399" s="35"/>
      <c r="KBQ399" s="35"/>
      <c r="KBR399" s="35"/>
      <c r="KBS399" s="35"/>
      <c r="KBT399" s="35"/>
      <c r="KBU399" s="35"/>
      <c r="KBV399" s="35"/>
      <c r="KBW399" s="35"/>
      <c r="KBX399" s="35"/>
      <c r="KBY399" s="35"/>
      <c r="KBZ399" s="35"/>
      <c r="KCA399" s="35"/>
      <c r="KCB399" s="35"/>
      <c r="KCC399" s="35"/>
      <c r="KCD399" s="35"/>
      <c r="KCE399" s="35"/>
      <c r="KCF399" s="35"/>
      <c r="KCG399" s="35"/>
      <c r="KCH399" s="35"/>
      <c r="KCI399" s="35"/>
      <c r="KCJ399" s="35"/>
      <c r="KCK399" s="35"/>
      <c r="KCL399" s="35"/>
      <c r="KCM399" s="35"/>
      <c r="KCN399" s="35"/>
      <c r="KCO399" s="35"/>
      <c r="KCP399" s="35"/>
      <c r="KCQ399" s="35"/>
      <c r="KCR399" s="35"/>
      <c r="KCS399" s="35"/>
      <c r="KCT399" s="35"/>
      <c r="KCU399" s="35"/>
      <c r="KCV399" s="35"/>
      <c r="KCW399" s="35"/>
      <c r="KCX399" s="35"/>
      <c r="KCY399" s="35"/>
      <c r="KCZ399" s="35"/>
      <c r="KDA399" s="35"/>
      <c r="KDB399" s="35"/>
      <c r="KDC399" s="35"/>
      <c r="KDD399" s="35"/>
      <c r="KDE399" s="35"/>
      <c r="KDF399" s="35"/>
      <c r="KDG399" s="35"/>
      <c r="KDH399" s="35"/>
      <c r="KDI399" s="35"/>
      <c r="KDJ399" s="35"/>
      <c r="KDK399" s="35"/>
      <c r="KDL399" s="35"/>
      <c r="KDM399" s="35"/>
      <c r="KDN399" s="35"/>
      <c r="KDO399" s="35"/>
      <c r="KDP399" s="35"/>
      <c r="KDQ399" s="35"/>
      <c r="KDR399" s="35"/>
      <c r="KDS399" s="35"/>
      <c r="KDT399" s="35"/>
      <c r="KDU399" s="35"/>
      <c r="KDV399" s="35"/>
      <c r="KDW399" s="35"/>
      <c r="KDX399" s="35"/>
      <c r="KDY399" s="35"/>
      <c r="KDZ399" s="35"/>
      <c r="KEA399" s="35"/>
      <c r="KEB399" s="35"/>
      <c r="KEC399" s="35"/>
      <c r="KED399" s="35"/>
      <c r="KEE399" s="35"/>
      <c r="KEF399" s="35"/>
      <c r="KEG399" s="35"/>
      <c r="KEH399" s="35"/>
      <c r="KEI399" s="35"/>
      <c r="KEJ399" s="35"/>
      <c r="KEK399" s="35"/>
      <c r="KEL399" s="35"/>
      <c r="KEM399" s="35"/>
      <c r="KEN399" s="35"/>
      <c r="KEO399" s="35"/>
      <c r="KEP399" s="35"/>
      <c r="KEQ399" s="35"/>
      <c r="KER399" s="35"/>
      <c r="KES399" s="35"/>
      <c r="KET399" s="35"/>
      <c r="KEU399" s="35"/>
      <c r="KEV399" s="35"/>
      <c r="KEW399" s="35"/>
      <c r="KEX399" s="35"/>
      <c r="KEY399" s="35"/>
      <c r="KEZ399" s="35"/>
      <c r="KFA399" s="35"/>
      <c r="KFB399" s="35"/>
      <c r="KFC399" s="35"/>
      <c r="KFD399" s="35"/>
      <c r="KFE399" s="35"/>
      <c r="KFF399" s="35"/>
      <c r="KFG399" s="35"/>
      <c r="KFH399" s="35"/>
      <c r="KFI399" s="35"/>
      <c r="KFJ399" s="35"/>
      <c r="KFK399" s="35"/>
      <c r="KFL399" s="35"/>
      <c r="KFM399" s="35"/>
      <c r="KFN399" s="35"/>
      <c r="KFO399" s="35"/>
      <c r="KFP399" s="35"/>
      <c r="KFQ399" s="35"/>
      <c r="KFR399" s="35"/>
      <c r="KFS399" s="35"/>
      <c r="KFT399" s="35"/>
      <c r="KFU399" s="35"/>
      <c r="KFV399" s="35"/>
      <c r="KFW399" s="35"/>
      <c r="KFX399" s="35"/>
      <c r="KFY399" s="35"/>
      <c r="KFZ399" s="35"/>
      <c r="KGA399" s="35"/>
      <c r="KGB399" s="35"/>
      <c r="KGC399" s="35"/>
      <c r="KGD399" s="35"/>
      <c r="KGE399" s="35"/>
      <c r="KGF399" s="35"/>
      <c r="KGG399" s="35"/>
      <c r="KGH399" s="35"/>
      <c r="KGI399" s="35"/>
      <c r="KGJ399" s="35"/>
      <c r="KGK399" s="35"/>
      <c r="KGL399" s="35"/>
      <c r="KGM399" s="35"/>
      <c r="KGN399" s="35"/>
      <c r="KGO399" s="35"/>
      <c r="KGP399" s="35"/>
      <c r="KGQ399" s="35"/>
      <c r="KGR399" s="35"/>
      <c r="KGS399" s="35"/>
      <c r="KGT399" s="35"/>
      <c r="KGU399" s="35"/>
      <c r="KGV399" s="35"/>
      <c r="KGW399" s="35"/>
      <c r="KGX399" s="35"/>
      <c r="KGY399" s="35"/>
      <c r="KGZ399" s="35"/>
      <c r="KHA399" s="35"/>
      <c r="KHB399" s="35"/>
      <c r="KHC399" s="35"/>
      <c r="KHD399" s="35"/>
      <c r="KHE399" s="35"/>
      <c r="KHF399" s="35"/>
      <c r="KHG399" s="35"/>
      <c r="KHH399" s="35"/>
      <c r="KHI399" s="35"/>
      <c r="KHJ399" s="35"/>
      <c r="KHK399" s="35"/>
      <c r="KHL399" s="35"/>
      <c r="KHM399" s="35"/>
      <c r="KHN399" s="35"/>
      <c r="KHO399" s="35"/>
      <c r="KHP399" s="35"/>
      <c r="KHQ399" s="35"/>
      <c r="KHR399" s="35"/>
      <c r="KHS399" s="35"/>
      <c r="KHT399" s="35"/>
      <c r="KHU399" s="35"/>
      <c r="KHV399" s="35"/>
      <c r="KHW399" s="35"/>
      <c r="KHX399" s="35"/>
      <c r="KHY399" s="35"/>
      <c r="KHZ399" s="35"/>
      <c r="KIA399" s="35"/>
      <c r="KIB399" s="35"/>
      <c r="KIC399" s="35"/>
      <c r="KID399" s="35"/>
      <c r="KIE399" s="35"/>
      <c r="KIF399" s="35"/>
      <c r="KIG399" s="35"/>
      <c r="KIH399" s="35"/>
      <c r="KII399" s="35"/>
      <c r="KIJ399" s="35"/>
      <c r="KIK399" s="35"/>
      <c r="KIL399" s="35"/>
      <c r="KIM399" s="35"/>
      <c r="KIN399" s="35"/>
      <c r="KIO399" s="35"/>
      <c r="KIP399" s="35"/>
      <c r="KIQ399" s="35"/>
      <c r="KIR399" s="35"/>
      <c r="KIS399" s="35"/>
      <c r="KIT399" s="35"/>
      <c r="KIU399" s="35"/>
      <c r="KIV399" s="35"/>
      <c r="KIW399" s="35"/>
      <c r="KIX399" s="35"/>
      <c r="KIY399" s="35"/>
      <c r="KIZ399" s="35"/>
      <c r="KJA399" s="35"/>
      <c r="KJB399" s="35"/>
      <c r="KJC399" s="35"/>
      <c r="KJD399" s="35"/>
      <c r="KJE399" s="35"/>
      <c r="KJF399" s="35"/>
      <c r="KJG399" s="35"/>
      <c r="KJH399" s="35"/>
      <c r="KJI399" s="35"/>
      <c r="KJJ399" s="35"/>
      <c r="KJK399" s="35"/>
      <c r="KJL399" s="35"/>
      <c r="KJM399" s="35"/>
      <c r="KJN399" s="35"/>
      <c r="KJO399" s="35"/>
      <c r="KJP399" s="35"/>
      <c r="KJQ399" s="35"/>
      <c r="KJR399" s="35"/>
      <c r="KJS399" s="35"/>
      <c r="KJT399" s="35"/>
      <c r="KJU399" s="35"/>
      <c r="KJV399" s="35"/>
      <c r="KJW399" s="35"/>
      <c r="KJX399" s="35"/>
      <c r="KJY399" s="35"/>
      <c r="KJZ399" s="35"/>
      <c r="KKA399" s="35"/>
      <c r="KKB399" s="35"/>
      <c r="KKC399" s="35"/>
      <c r="KKD399" s="35"/>
      <c r="KKE399" s="35"/>
      <c r="KKF399" s="35"/>
      <c r="KKG399" s="35"/>
      <c r="KKH399" s="35"/>
      <c r="KKI399" s="35"/>
      <c r="KKJ399" s="35"/>
      <c r="KKK399" s="35"/>
      <c r="KKL399" s="35"/>
      <c r="KKM399" s="35"/>
      <c r="KKN399" s="35"/>
      <c r="KKO399" s="35"/>
      <c r="KKP399" s="35"/>
      <c r="KKQ399" s="35"/>
      <c r="KKR399" s="35"/>
      <c r="KKS399" s="35"/>
      <c r="KKT399" s="35"/>
      <c r="KKU399" s="35"/>
      <c r="KKV399" s="35"/>
      <c r="KKW399" s="35"/>
      <c r="KKX399" s="35"/>
      <c r="KKY399" s="35"/>
      <c r="KKZ399" s="35"/>
      <c r="KLA399" s="35"/>
      <c r="KLB399" s="35"/>
      <c r="KLC399" s="35"/>
      <c r="KLD399" s="35"/>
      <c r="KLE399" s="35"/>
      <c r="KLF399" s="35"/>
      <c r="KLG399" s="35"/>
      <c r="KLH399" s="35"/>
      <c r="KLI399" s="35"/>
      <c r="KLJ399" s="35"/>
      <c r="KLK399" s="35"/>
      <c r="KLL399" s="35"/>
      <c r="KLM399" s="35"/>
      <c r="KLN399" s="35"/>
      <c r="KLO399" s="35"/>
      <c r="KLP399" s="35"/>
      <c r="KLQ399" s="35"/>
      <c r="KLR399" s="35"/>
      <c r="KLS399" s="35"/>
      <c r="KLT399" s="35"/>
      <c r="KLU399" s="35"/>
      <c r="KLV399" s="35"/>
      <c r="KLW399" s="35"/>
      <c r="KLX399" s="35"/>
      <c r="KLY399" s="35"/>
      <c r="KLZ399" s="35"/>
      <c r="KMA399" s="35"/>
      <c r="KMB399" s="35"/>
      <c r="KMC399" s="35"/>
      <c r="KMD399" s="35"/>
      <c r="KME399" s="35"/>
      <c r="KMF399" s="35"/>
      <c r="KMG399" s="35"/>
      <c r="KMH399" s="35"/>
      <c r="KMI399" s="35"/>
      <c r="KMJ399" s="35"/>
      <c r="KMK399" s="35"/>
      <c r="KML399" s="35"/>
      <c r="KMM399" s="35"/>
      <c r="KMN399" s="35"/>
      <c r="KMO399" s="35"/>
      <c r="KMP399" s="35"/>
      <c r="KMQ399" s="35"/>
      <c r="KMR399" s="35"/>
      <c r="KMS399" s="35"/>
      <c r="KMT399" s="35"/>
      <c r="KMU399" s="35"/>
      <c r="KMV399" s="35"/>
      <c r="KMW399" s="35"/>
      <c r="KMX399" s="35"/>
      <c r="KMY399" s="35"/>
      <c r="KMZ399" s="35"/>
      <c r="KNA399" s="35"/>
      <c r="KNB399" s="35"/>
      <c r="KNC399" s="35"/>
      <c r="KND399" s="35"/>
      <c r="KNE399" s="35"/>
      <c r="KNF399" s="35"/>
      <c r="KNG399" s="35"/>
      <c r="KNH399" s="35"/>
      <c r="KNI399" s="35"/>
      <c r="KNJ399" s="35"/>
      <c r="KNK399" s="35"/>
      <c r="KNL399" s="35"/>
      <c r="KNM399" s="35"/>
      <c r="KNN399" s="35"/>
      <c r="KNO399" s="35"/>
      <c r="KNP399" s="35"/>
      <c r="KNQ399" s="35"/>
      <c r="KNR399" s="35"/>
      <c r="KNS399" s="35"/>
      <c r="KNT399" s="35"/>
      <c r="KNU399" s="35"/>
      <c r="KNV399" s="35"/>
      <c r="KNW399" s="35"/>
      <c r="KNX399" s="35"/>
      <c r="KNY399" s="35"/>
      <c r="KNZ399" s="35"/>
      <c r="KOA399" s="35"/>
      <c r="KOB399" s="35"/>
      <c r="KOC399" s="35"/>
      <c r="KOD399" s="35"/>
      <c r="KOE399" s="35"/>
      <c r="KOF399" s="35"/>
      <c r="KOG399" s="35"/>
      <c r="KOH399" s="35"/>
      <c r="KOI399" s="35"/>
      <c r="KOJ399" s="35"/>
      <c r="KOK399" s="35"/>
      <c r="KOL399" s="35"/>
      <c r="KOM399" s="35"/>
      <c r="KON399" s="35"/>
      <c r="KOO399" s="35"/>
      <c r="KOP399" s="35"/>
      <c r="KOQ399" s="35"/>
      <c r="KOR399" s="35"/>
      <c r="KOS399" s="35"/>
      <c r="KOT399" s="35"/>
      <c r="KOU399" s="35"/>
      <c r="KOV399" s="35"/>
      <c r="KOW399" s="35"/>
      <c r="KOX399" s="35"/>
      <c r="KOY399" s="35"/>
      <c r="KOZ399" s="35"/>
      <c r="KPA399" s="35"/>
      <c r="KPB399" s="35"/>
      <c r="KPC399" s="35"/>
      <c r="KPD399" s="35"/>
      <c r="KPE399" s="35"/>
      <c r="KPF399" s="35"/>
      <c r="KPG399" s="35"/>
      <c r="KPH399" s="35"/>
      <c r="KPI399" s="35"/>
      <c r="KPJ399" s="35"/>
      <c r="KPK399" s="35"/>
      <c r="KPL399" s="35"/>
      <c r="KPM399" s="35"/>
      <c r="KPN399" s="35"/>
      <c r="KPO399" s="35"/>
      <c r="KPP399" s="35"/>
      <c r="KPQ399" s="35"/>
      <c r="KPR399" s="35"/>
      <c r="KPS399" s="35"/>
      <c r="KPT399" s="35"/>
      <c r="KPU399" s="35"/>
      <c r="KPV399" s="35"/>
      <c r="KPW399" s="35"/>
      <c r="KPX399" s="35"/>
      <c r="KPY399" s="35"/>
      <c r="KPZ399" s="35"/>
      <c r="KQA399" s="35"/>
      <c r="KQB399" s="35"/>
      <c r="KQC399" s="35"/>
      <c r="KQD399" s="35"/>
      <c r="KQE399" s="35"/>
      <c r="KQF399" s="35"/>
      <c r="KQG399" s="35"/>
      <c r="KQH399" s="35"/>
      <c r="KQI399" s="35"/>
      <c r="KQJ399" s="35"/>
      <c r="KQK399" s="35"/>
      <c r="KQL399" s="35"/>
      <c r="KQM399" s="35"/>
      <c r="KQN399" s="35"/>
      <c r="KQO399" s="35"/>
      <c r="KQP399" s="35"/>
      <c r="KQQ399" s="35"/>
      <c r="KQR399" s="35"/>
      <c r="KQS399" s="35"/>
      <c r="KQT399" s="35"/>
      <c r="KQU399" s="35"/>
      <c r="KQV399" s="35"/>
      <c r="KQW399" s="35"/>
      <c r="KQX399" s="35"/>
      <c r="KQY399" s="35"/>
      <c r="KQZ399" s="35"/>
      <c r="KRA399" s="35"/>
      <c r="KRB399" s="35"/>
      <c r="KRC399" s="35"/>
      <c r="KRD399" s="35"/>
      <c r="KRE399" s="35"/>
      <c r="KRF399" s="35"/>
      <c r="KRG399" s="35"/>
      <c r="KRH399" s="35"/>
      <c r="KRI399" s="35"/>
      <c r="KRJ399" s="35"/>
      <c r="KRK399" s="35"/>
      <c r="KRL399" s="35"/>
      <c r="KRM399" s="35"/>
      <c r="KRN399" s="35"/>
      <c r="KRO399" s="35"/>
      <c r="KRP399" s="35"/>
      <c r="KRQ399" s="35"/>
      <c r="KRR399" s="35"/>
      <c r="KRS399" s="35"/>
      <c r="KRT399" s="35"/>
      <c r="KRU399" s="35"/>
      <c r="KRV399" s="35"/>
      <c r="KRW399" s="35"/>
      <c r="KRX399" s="35"/>
      <c r="KRY399" s="35"/>
      <c r="KRZ399" s="35"/>
      <c r="KSA399" s="35"/>
      <c r="KSB399" s="35"/>
      <c r="KSC399" s="35"/>
      <c r="KSD399" s="35"/>
      <c r="KSE399" s="35"/>
      <c r="KSF399" s="35"/>
      <c r="KSG399" s="35"/>
      <c r="KSH399" s="35"/>
      <c r="KSI399" s="35"/>
      <c r="KSJ399" s="35"/>
      <c r="KSK399" s="35"/>
      <c r="KSL399" s="35"/>
      <c r="KSM399" s="35"/>
      <c r="KSN399" s="35"/>
      <c r="KSO399" s="35"/>
      <c r="KSP399" s="35"/>
      <c r="KSQ399" s="35"/>
      <c r="KSR399" s="35"/>
      <c r="KSS399" s="35"/>
      <c r="KST399" s="35"/>
      <c r="KSU399" s="35"/>
      <c r="KSV399" s="35"/>
      <c r="KSW399" s="35"/>
      <c r="KSX399" s="35"/>
      <c r="KSY399" s="35"/>
      <c r="KSZ399" s="35"/>
      <c r="KTA399" s="35"/>
      <c r="KTB399" s="35"/>
      <c r="KTC399" s="35"/>
      <c r="KTD399" s="35"/>
      <c r="KTE399" s="35"/>
      <c r="KTF399" s="35"/>
      <c r="KTG399" s="35"/>
      <c r="KTH399" s="35"/>
      <c r="KTI399" s="35"/>
      <c r="KTJ399" s="35"/>
      <c r="KTK399" s="35"/>
      <c r="KTL399" s="35"/>
      <c r="KTM399" s="35"/>
      <c r="KTN399" s="35"/>
      <c r="KTO399" s="35"/>
      <c r="KTP399" s="35"/>
      <c r="KTQ399" s="35"/>
      <c r="KTR399" s="35"/>
      <c r="KTS399" s="35"/>
      <c r="KTT399" s="35"/>
      <c r="KTU399" s="35"/>
      <c r="KTV399" s="35"/>
      <c r="KTW399" s="35"/>
      <c r="KTX399" s="35"/>
      <c r="KTY399" s="35"/>
      <c r="KTZ399" s="35"/>
      <c r="KUA399" s="35"/>
      <c r="KUB399" s="35"/>
      <c r="KUC399" s="35"/>
      <c r="KUD399" s="35"/>
      <c r="KUE399" s="35"/>
      <c r="KUF399" s="35"/>
      <c r="KUG399" s="35"/>
      <c r="KUH399" s="35"/>
      <c r="KUI399" s="35"/>
      <c r="KUJ399" s="35"/>
      <c r="KUK399" s="35"/>
      <c r="KUL399" s="35"/>
      <c r="KUM399" s="35"/>
      <c r="KUN399" s="35"/>
      <c r="KUO399" s="35"/>
      <c r="KUP399" s="35"/>
      <c r="KUQ399" s="35"/>
      <c r="KUR399" s="35"/>
      <c r="KUS399" s="35"/>
      <c r="KUT399" s="35"/>
      <c r="KUU399" s="35"/>
      <c r="KUV399" s="35"/>
      <c r="KUW399" s="35"/>
      <c r="KUX399" s="35"/>
      <c r="KUY399" s="35"/>
      <c r="KUZ399" s="35"/>
      <c r="KVA399" s="35"/>
      <c r="KVB399" s="35"/>
      <c r="KVC399" s="35"/>
      <c r="KVD399" s="35"/>
      <c r="KVE399" s="35"/>
      <c r="KVF399" s="35"/>
      <c r="KVG399" s="35"/>
      <c r="KVH399" s="35"/>
      <c r="KVI399" s="35"/>
      <c r="KVJ399" s="35"/>
      <c r="KVK399" s="35"/>
      <c r="KVL399" s="35"/>
      <c r="KVM399" s="35"/>
      <c r="KVN399" s="35"/>
      <c r="KVO399" s="35"/>
      <c r="KVP399" s="35"/>
      <c r="KVQ399" s="35"/>
      <c r="KVR399" s="35"/>
      <c r="KVS399" s="35"/>
      <c r="KVT399" s="35"/>
      <c r="KVU399" s="35"/>
      <c r="KVV399" s="35"/>
      <c r="KVW399" s="35"/>
      <c r="KVX399" s="35"/>
      <c r="KVY399" s="35"/>
      <c r="KVZ399" s="35"/>
      <c r="KWA399" s="35"/>
      <c r="KWB399" s="35"/>
      <c r="KWC399" s="35"/>
      <c r="KWD399" s="35"/>
      <c r="KWE399" s="35"/>
      <c r="KWF399" s="35"/>
      <c r="KWG399" s="35"/>
      <c r="KWH399" s="35"/>
      <c r="KWI399" s="35"/>
      <c r="KWJ399" s="35"/>
      <c r="KWK399" s="35"/>
      <c r="KWL399" s="35"/>
      <c r="KWM399" s="35"/>
      <c r="KWN399" s="35"/>
      <c r="KWO399" s="35"/>
      <c r="KWP399" s="35"/>
      <c r="KWQ399" s="35"/>
      <c r="KWR399" s="35"/>
      <c r="KWS399" s="35"/>
      <c r="KWT399" s="35"/>
      <c r="KWU399" s="35"/>
      <c r="KWV399" s="35"/>
      <c r="KWW399" s="35"/>
      <c r="KWX399" s="35"/>
      <c r="KWY399" s="35"/>
      <c r="KWZ399" s="35"/>
      <c r="KXA399" s="35"/>
      <c r="KXB399" s="35"/>
      <c r="KXC399" s="35"/>
      <c r="KXD399" s="35"/>
      <c r="KXE399" s="35"/>
      <c r="KXF399" s="35"/>
      <c r="KXG399" s="35"/>
      <c r="KXH399" s="35"/>
      <c r="KXI399" s="35"/>
      <c r="KXJ399" s="35"/>
      <c r="KXK399" s="35"/>
      <c r="KXL399" s="35"/>
      <c r="KXM399" s="35"/>
      <c r="KXN399" s="35"/>
      <c r="KXO399" s="35"/>
      <c r="KXP399" s="35"/>
      <c r="KXQ399" s="35"/>
      <c r="KXR399" s="35"/>
      <c r="KXS399" s="35"/>
      <c r="KXT399" s="35"/>
      <c r="KXU399" s="35"/>
      <c r="KXV399" s="35"/>
      <c r="KXW399" s="35"/>
      <c r="KXX399" s="35"/>
      <c r="KXY399" s="35"/>
      <c r="KXZ399" s="35"/>
      <c r="KYA399" s="35"/>
      <c r="KYB399" s="35"/>
      <c r="KYC399" s="35"/>
      <c r="KYD399" s="35"/>
      <c r="KYE399" s="35"/>
      <c r="KYF399" s="35"/>
      <c r="KYG399" s="35"/>
      <c r="KYH399" s="35"/>
      <c r="KYI399" s="35"/>
      <c r="KYJ399" s="35"/>
      <c r="KYK399" s="35"/>
      <c r="KYL399" s="35"/>
      <c r="KYM399" s="35"/>
      <c r="KYN399" s="35"/>
      <c r="KYO399" s="35"/>
      <c r="KYP399" s="35"/>
      <c r="KYQ399" s="35"/>
      <c r="KYR399" s="35"/>
      <c r="KYS399" s="35"/>
      <c r="KYT399" s="35"/>
      <c r="KYU399" s="35"/>
      <c r="KYV399" s="35"/>
      <c r="KYW399" s="35"/>
      <c r="KYX399" s="35"/>
      <c r="KYY399" s="35"/>
      <c r="KYZ399" s="35"/>
      <c r="KZA399" s="35"/>
      <c r="KZB399" s="35"/>
      <c r="KZC399" s="35"/>
      <c r="KZD399" s="35"/>
      <c r="KZE399" s="35"/>
      <c r="KZF399" s="35"/>
      <c r="KZG399" s="35"/>
      <c r="KZH399" s="35"/>
      <c r="KZI399" s="35"/>
      <c r="KZJ399" s="35"/>
      <c r="KZK399" s="35"/>
      <c r="KZL399" s="35"/>
      <c r="KZM399" s="35"/>
      <c r="KZN399" s="35"/>
      <c r="KZO399" s="35"/>
      <c r="KZP399" s="35"/>
      <c r="KZQ399" s="35"/>
      <c r="KZR399" s="35"/>
      <c r="KZS399" s="35"/>
      <c r="KZT399" s="35"/>
      <c r="KZU399" s="35"/>
      <c r="KZV399" s="35"/>
      <c r="KZW399" s="35"/>
      <c r="KZX399" s="35"/>
      <c r="KZY399" s="35"/>
      <c r="KZZ399" s="35"/>
      <c r="LAA399" s="35"/>
      <c r="LAB399" s="35"/>
      <c r="LAC399" s="35"/>
      <c r="LAD399" s="35"/>
      <c r="LAE399" s="35"/>
      <c r="LAF399" s="35"/>
      <c r="LAG399" s="35"/>
      <c r="LAH399" s="35"/>
      <c r="LAI399" s="35"/>
      <c r="LAJ399" s="35"/>
      <c r="LAK399" s="35"/>
      <c r="LAL399" s="35"/>
      <c r="LAM399" s="35"/>
      <c r="LAN399" s="35"/>
      <c r="LAO399" s="35"/>
      <c r="LAP399" s="35"/>
      <c r="LAQ399" s="35"/>
      <c r="LAR399" s="35"/>
      <c r="LAS399" s="35"/>
      <c r="LAT399" s="35"/>
      <c r="LAU399" s="35"/>
      <c r="LAV399" s="35"/>
      <c r="LAW399" s="35"/>
      <c r="LAX399" s="35"/>
      <c r="LAY399" s="35"/>
      <c r="LAZ399" s="35"/>
      <c r="LBA399" s="35"/>
      <c r="LBB399" s="35"/>
      <c r="LBC399" s="35"/>
      <c r="LBD399" s="35"/>
      <c r="LBE399" s="35"/>
      <c r="LBF399" s="35"/>
      <c r="LBG399" s="35"/>
      <c r="LBH399" s="35"/>
      <c r="LBI399" s="35"/>
      <c r="LBJ399" s="35"/>
      <c r="LBK399" s="35"/>
      <c r="LBL399" s="35"/>
      <c r="LBM399" s="35"/>
      <c r="LBN399" s="35"/>
      <c r="LBO399" s="35"/>
      <c r="LBP399" s="35"/>
      <c r="LBQ399" s="35"/>
      <c r="LBR399" s="35"/>
      <c r="LBS399" s="35"/>
      <c r="LBT399" s="35"/>
      <c r="LBU399" s="35"/>
      <c r="LBV399" s="35"/>
      <c r="LBW399" s="35"/>
      <c r="LBX399" s="35"/>
      <c r="LBY399" s="35"/>
      <c r="LBZ399" s="35"/>
      <c r="LCA399" s="35"/>
      <c r="LCB399" s="35"/>
      <c r="LCC399" s="35"/>
      <c r="LCD399" s="35"/>
      <c r="LCE399" s="35"/>
      <c r="LCF399" s="35"/>
      <c r="LCG399" s="35"/>
      <c r="LCH399" s="35"/>
      <c r="LCI399" s="35"/>
      <c r="LCJ399" s="35"/>
      <c r="LCK399" s="35"/>
      <c r="LCL399" s="35"/>
      <c r="LCM399" s="35"/>
      <c r="LCN399" s="35"/>
      <c r="LCO399" s="35"/>
      <c r="LCP399" s="35"/>
      <c r="LCQ399" s="35"/>
      <c r="LCR399" s="35"/>
      <c r="LCS399" s="35"/>
      <c r="LCT399" s="35"/>
      <c r="LCU399" s="35"/>
      <c r="LCV399" s="35"/>
      <c r="LCW399" s="35"/>
      <c r="LCX399" s="35"/>
      <c r="LCY399" s="35"/>
      <c r="LCZ399" s="35"/>
      <c r="LDA399" s="35"/>
      <c r="LDB399" s="35"/>
      <c r="LDC399" s="35"/>
      <c r="LDD399" s="35"/>
      <c r="LDE399" s="35"/>
      <c r="LDF399" s="35"/>
      <c r="LDG399" s="35"/>
      <c r="LDH399" s="35"/>
      <c r="LDI399" s="35"/>
      <c r="LDJ399" s="35"/>
      <c r="LDK399" s="35"/>
      <c r="LDL399" s="35"/>
      <c r="LDM399" s="35"/>
      <c r="LDN399" s="35"/>
      <c r="LDO399" s="35"/>
      <c r="LDP399" s="35"/>
      <c r="LDQ399" s="35"/>
      <c r="LDR399" s="35"/>
      <c r="LDS399" s="35"/>
      <c r="LDT399" s="35"/>
      <c r="LDU399" s="35"/>
      <c r="LDV399" s="35"/>
      <c r="LDW399" s="35"/>
      <c r="LDX399" s="35"/>
      <c r="LDY399" s="35"/>
      <c r="LDZ399" s="35"/>
      <c r="LEA399" s="35"/>
      <c r="LEB399" s="35"/>
      <c r="LEC399" s="35"/>
      <c r="LED399" s="35"/>
      <c r="LEE399" s="35"/>
      <c r="LEF399" s="35"/>
      <c r="LEG399" s="35"/>
      <c r="LEH399" s="35"/>
      <c r="LEI399" s="35"/>
      <c r="LEJ399" s="35"/>
      <c r="LEK399" s="35"/>
      <c r="LEL399" s="35"/>
      <c r="LEM399" s="35"/>
      <c r="LEN399" s="35"/>
      <c r="LEO399" s="35"/>
      <c r="LEP399" s="35"/>
      <c r="LEQ399" s="35"/>
      <c r="LER399" s="35"/>
      <c r="LES399" s="35"/>
      <c r="LET399" s="35"/>
      <c r="LEU399" s="35"/>
      <c r="LEV399" s="35"/>
      <c r="LEW399" s="35"/>
      <c r="LEX399" s="35"/>
      <c r="LEY399" s="35"/>
      <c r="LEZ399" s="35"/>
      <c r="LFA399" s="35"/>
      <c r="LFB399" s="35"/>
      <c r="LFC399" s="35"/>
      <c r="LFD399" s="35"/>
      <c r="LFE399" s="35"/>
      <c r="LFF399" s="35"/>
      <c r="LFG399" s="35"/>
      <c r="LFH399" s="35"/>
      <c r="LFI399" s="35"/>
      <c r="LFJ399" s="35"/>
      <c r="LFK399" s="35"/>
      <c r="LFL399" s="35"/>
      <c r="LFM399" s="35"/>
      <c r="LFN399" s="35"/>
      <c r="LFO399" s="35"/>
      <c r="LFP399" s="35"/>
      <c r="LFQ399" s="35"/>
      <c r="LFR399" s="35"/>
      <c r="LFS399" s="35"/>
      <c r="LFT399" s="35"/>
      <c r="LFU399" s="35"/>
      <c r="LFV399" s="35"/>
      <c r="LFW399" s="35"/>
      <c r="LFX399" s="35"/>
      <c r="LFY399" s="35"/>
      <c r="LFZ399" s="35"/>
      <c r="LGA399" s="35"/>
      <c r="LGB399" s="35"/>
      <c r="LGC399" s="35"/>
      <c r="LGD399" s="35"/>
      <c r="LGE399" s="35"/>
      <c r="LGF399" s="35"/>
      <c r="LGG399" s="35"/>
      <c r="LGH399" s="35"/>
      <c r="LGI399" s="35"/>
      <c r="LGJ399" s="35"/>
      <c r="LGK399" s="35"/>
      <c r="LGL399" s="35"/>
      <c r="LGM399" s="35"/>
      <c r="LGN399" s="35"/>
      <c r="LGO399" s="35"/>
      <c r="LGP399" s="35"/>
      <c r="LGQ399" s="35"/>
      <c r="LGR399" s="35"/>
      <c r="LGS399" s="35"/>
      <c r="LGT399" s="35"/>
      <c r="LGU399" s="35"/>
      <c r="LGV399" s="35"/>
      <c r="LGW399" s="35"/>
      <c r="LGX399" s="35"/>
      <c r="LGY399" s="35"/>
      <c r="LGZ399" s="35"/>
      <c r="LHA399" s="35"/>
      <c r="LHB399" s="35"/>
      <c r="LHC399" s="35"/>
      <c r="LHD399" s="35"/>
      <c r="LHE399" s="35"/>
      <c r="LHF399" s="35"/>
      <c r="LHG399" s="35"/>
      <c r="LHH399" s="35"/>
      <c r="LHI399" s="35"/>
      <c r="LHJ399" s="35"/>
      <c r="LHK399" s="35"/>
      <c r="LHL399" s="35"/>
      <c r="LHM399" s="35"/>
      <c r="LHN399" s="35"/>
      <c r="LHO399" s="35"/>
      <c r="LHP399" s="35"/>
      <c r="LHQ399" s="35"/>
      <c r="LHR399" s="35"/>
      <c r="LHS399" s="35"/>
      <c r="LHT399" s="35"/>
      <c r="LHU399" s="35"/>
      <c r="LHV399" s="35"/>
      <c r="LHW399" s="35"/>
      <c r="LHX399" s="35"/>
      <c r="LHY399" s="35"/>
      <c r="LHZ399" s="35"/>
      <c r="LIA399" s="35"/>
      <c r="LIB399" s="35"/>
      <c r="LIC399" s="35"/>
      <c r="LID399" s="35"/>
      <c r="LIE399" s="35"/>
      <c r="LIF399" s="35"/>
      <c r="LIG399" s="35"/>
      <c r="LIH399" s="35"/>
      <c r="LII399" s="35"/>
      <c r="LIJ399" s="35"/>
      <c r="LIK399" s="35"/>
      <c r="LIL399" s="35"/>
      <c r="LIM399" s="35"/>
      <c r="LIN399" s="35"/>
      <c r="LIO399" s="35"/>
      <c r="LIP399" s="35"/>
      <c r="LIQ399" s="35"/>
      <c r="LIR399" s="35"/>
      <c r="LIS399" s="35"/>
      <c r="LIT399" s="35"/>
      <c r="LIU399" s="35"/>
      <c r="LIV399" s="35"/>
      <c r="LIW399" s="35"/>
      <c r="LIX399" s="35"/>
      <c r="LIY399" s="35"/>
      <c r="LIZ399" s="35"/>
      <c r="LJA399" s="35"/>
      <c r="LJB399" s="35"/>
      <c r="LJC399" s="35"/>
      <c r="LJD399" s="35"/>
      <c r="LJE399" s="35"/>
      <c r="LJF399" s="35"/>
      <c r="LJG399" s="35"/>
      <c r="LJH399" s="35"/>
      <c r="LJI399" s="35"/>
      <c r="LJJ399" s="35"/>
      <c r="LJK399" s="35"/>
      <c r="LJL399" s="35"/>
      <c r="LJM399" s="35"/>
      <c r="LJN399" s="35"/>
      <c r="LJO399" s="35"/>
      <c r="LJP399" s="35"/>
      <c r="LJQ399" s="35"/>
      <c r="LJR399" s="35"/>
      <c r="LJS399" s="35"/>
      <c r="LJT399" s="35"/>
      <c r="LJU399" s="35"/>
      <c r="LJV399" s="35"/>
      <c r="LJW399" s="35"/>
      <c r="LJX399" s="35"/>
      <c r="LJY399" s="35"/>
      <c r="LJZ399" s="35"/>
      <c r="LKA399" s="35"/>
      <c r="LKB399" s="35"/>
      <c r="LKC399" s="35"/>
      <c r="LKD399" s="35"/>
      <c r="LKE399" s="35"/>
      <c r="LKF399" s="35"/>
      <c r="LKG399" s="35"/>
      <c r="LKH399" s="35"/>
      <c r="LKI399" s="35"/>
      <c r="LKJ399" s="35"/>
      <c r="LKK399" s="35"/>
      <c r="LKL399" s="35"/>
      <c r="LKM399" s="35"/>
      <c r="LKN399" s="35"/>
      <c r="LKO399" s="35"/>
      <c r="LKP399" s="35"/>
      <c r="LKQ399" s="35"/>
      <c r="LKR399" s="35"/>
      <c r="LKS399" s="35"/>
      <c r="LKT399" s="35"/>
      <c r="LKU399" s="35"/>
      <c r="LKV399" s="35"/>
      <c r="LKW399" s="35"/>
      <c r="LKX399" s="35"/>
      <c r="LKY399" s="35"/>
      <c r="LKZ399" s="35"/>
      <c r="LLA399" s="35"/>
      <c r="LLB399" s="35"/>
      <c r="LLC399" s="35"/>
      <c r="LLD399" s="35"/>
      <c r="LLE399" s="35"/>
      <c r="LLF399" s="35"/>
      <c r="LLG399" s="35"/>
      <c r="LLH399" s="35"/>
      <c r="LLI399" s="35"/>
      <c r="LLJ399" s="35"/>
      <c r="LLK399" s="35"/>
      <c r="LLL399" s="35"/>
      <c r="LLM399" s="35"/>
      <c r="LLN399" s="35"/>
      <c r="LLO399" s="35"/>
      <c r="LLP399" s="35"/>
      <c r="LLQ399" s="35"/>
      <c r="LLR399" s="35"/>
      <c r="LLS399" s="35"/>
      <c r="LLT399" s="35"/>
      <c r="LLU399" s="35"/>
      <c r="LLV399" s="35"/>
      <c r="LLW399" s="35"/>
      <c r="LLX399" s="35"/>
      <c r="LLY399" s="35"/>
      <c r="LLZ399" s="35"/>
      <c r="LMA399" s="35"/>
      <c r="LMB399" s="35"/>
      <c r="LMC399" s="35"/>
      <c r="LMD399" s="35"/>
      <c r="LME399" s="35"/>
      <c r="LMF399" s="35"/>
      <c r="LMG399" s="35"/>
      <c r="LMH399" s="35"/>
      <c r="LMI399" s="35"/>
      <c r="LMJ399" s="35"/>
      <c r="LMK399" s="35"/>
      <c r="LML399" s="35"/>
      <c r="LMM399" s="35"/>
      <c r="LMN399" s="35"/>
      <c r="LMO399" s="35"/>
      <c r="LMP399" s="35"/>
      <c r="LMQ399" s="35"/>
      <c r="LMR399" s="35"/>
      <c r="LMS399" s="35"/>
      <c r="LMT399" s="35"/>
      <c r="LMU399" s="35"/>
      <c r="LMV399" s="35"/>
      <c r="LMW399" s="35"/>
      <c r="LMX399" s="35"/>
      <c r="LMY399" s="35"/>
      <c r="LMZ399" s="35"/>
      <c r="LNA399" s="35"/>
      <c r="LNB399" s="35"/>
      <c r="LNC399" s="35"/>
      <c r="LND399" s="35"/>
      <c r="LNE399" s="35"/>
      <c r="LNF399" s="35"/>
      <c r="LNG399" s="35"/>
      <c r="LNH399" s="35"/>
      <c r="LNI399" s="35"/>
      <c r="LNJ399" s="35"/>
      <c r="LNK399" s="35"/>
      <c r="LNL399" s="35"/>
      <c r="LNM399" s="35"/>
      <c r="LNN399" s="35"/>
      <c r="LNO399" s="35"/>
      <c r="LNP399" s="35"/>
      <c r="LNQ399" s="35"/>
      <c r="LNR399" s="35"/>
      <c r="LNS399" s="35"/>
      <c r="LNT399" s="35"/>
      <c r="LNU399" s="35"/>
      <c r="LNV399" s="35"/>
      <c r="LNW399" s="35"/>
      <c r="LNX399" s="35"/>
      <c r="LNY399" s="35"/>
      <c r="LNZ399" s="35"/>
      <c r="LOA399" s="35"/>
      <c r="LOB399" s="35"/>
      <c r="LOC399" s="35"/>
      <c r="LOD399" s="35"/>
      <c r="LOE399" s="35"/>
      <c r="LOF399" s="35"/>
      <c r="LOG399" s="35"/>
      <c r="LOH399" s="35"/>
      <c r="LOI399" s="35"/>
      <c r="LOJ399" s="35"/>
      <c r="LOK399" s="35"/>
      <c r="LOL399" s="35"/>
      <c r="LOM399" s="35"/>
      <c r="LON399" s="35"/>
      <c r="LOO399" s="35"/>
      <c r="LOP399" s="35"/>
      <c r="LOQ399" s="35"/>
      <c r="LOR399" s="35"/>
      <c r="LOS399" s="35"/>
      <c r="LOT399" s="35"/>
      <c r="LOU399" s="35"/>
      <c r="LOV399" s="35"/>
      <c r="LOW399" s="35"/>
      <c r="LOX399" s="35"/>
      <c r="LOY399" s="35"/>
      <c r="LOZ399" s="35"/>
      <c r="LPA399" s="35"/>
      <c r="LPB399" s="35"/>
      <c r="LPC399" s="35"/>
      <c r="LPD399" s="35"/>
      <c r="LPE399" s="35"/>
      <c r="LPF399" s="35"/>
      <c r="LPG399" s="35"/>
      <c r="LPH399" s="35"/>
      <c r="LPI399" s="35"/>
      <c r="LPJ399" s="35"/>
      <c r="LPK399" s="35"/>
      <c r="LPL399" s="35"/>
      <c r="LPM399" s="35"/>
      <c r="LPN399" s="35"/>
      <c r="LPO399" s="35"/>
      <c r="LPP399" s="35"/>
      <c r="LPQ399" s="35"/>
      <c r="LPR399" s="35"/>
      <c r="LPS399" s="35"/>
      <c r="LPT399" s="35"/>
      <c r="LPU399" s="35"/>
      <c r="LPV399" s="35"/>
      <c r="LPW399" s="35"/>
      <c r="LPX399" s="35"/>
      <c r="LPY399" s="35"/>
      <c r="LPZ399" s="35"/>
      <c r="LQA399" s="35"/>
      <c r="LQB399" s="35"/>
      <c r="LQC399" s="35"/>
      <c r="LQD399" s="35"/>
      <c r="LQE399" s="35"/>
      <c r="LQF399" s="35"/>
      <c r="LQG399" s="35"/>
      <c r="LQH399" s="35"/>
      <c r="LQI399" s="35"/>
      <c r="LQJ399" s="35"/>
      <c r="LQK399" s="35"/>
      <c r="LQL399" s="35"/>
      <c r="LQM399" s="35"/>
      <c r="LQN399" s="35"/>
      <c r="LQO399" s="35"/>
      <c r="LQP399" s="35"/>
      <c r="LQQ399" s="35"/>
      <c r="LQR399" s="35"/>
      <c r="LQS399" s="35"/>
      <c r="LQT399" s="35"/>
      <c r="LQU399" s="35"/>
      <c r="LQV399" s="35"/>
      <c r="LQW399" s="35"/>
      <c r="LQX399" s="35"/>
      <c r="LQY399" s="35"/>
      <c r="LQZ399" s="35"/>
      <c r="LRA399" s="35"/>
      <c r="LRB399" s="35"/>
      <c r="LRC399" s="35"/>
      <c r="LRD399" s="35"/>
      <c r="LRE399" s="35"/>
      <c r="LRF399" s="35"/>
      <c r="LRG399" s="35"/>
      <c r="LRH399" s="35"/>
      <c r="LRI399" s="35"/>
      <c r="LRJ399" s="35"/>
      <c r="LRK399" s="35"/>
      <c r="LRL399" s="35"/>
      <c r="LRM399" s="35"/>
      <c r="LRN399" s="35"/>
      <c r="LRO399" s="35"/>
      <c r="LRP399" s="35"/>
      <c r="LRQ399" s="35"/>
      <c r="LRR399" s="35"/>
      <c r="LRS399" s="35"/>
      <c r="LRT399" s="35"/>
      <c r="LRU399" s="35"/>
      <c r="LRV399" s="35"/>
      <c r="LRW399" s="35"/>
      <c r="LRX399" s="35"/>
      <c r="LRY399" s="35"/>
      <c r="LRZ399" s="35"/>
      <c r="LSA399" s="35"/>
      <c r="LSB399" s="35"/>
      <c r="LSC399" s="35"/>
      <c r="LSD399" s="35"/>
      <c r="LSE399" s="35"/>
      <c r="LSF399" s="35"/>
      <c r="LSG399" s="35"/>
      <c r="LSH399" s="35"/>
      <c r="LSI399" s="35"/>
      <c r="LSJ399" s="35"/>
      <c r="LSK399" s="35"/>
      <c r="LSL399" s="35"/>
      <c r="LSM399" s="35"/>
      <c r="LSN399" s="35"/>
      <c r="LSO399" s="35"/>
      <c r="LSP399" s="35"/>
      <c r="LSQ399" s="35"/>
      <c r="LSR399" s="35"/>
      <c r="LSS399" s="35"/>
      <c r="LST399" s="35"/>
      <c r="LSU399" s="35"/>
      <c r="LSV399" s="35"/>
      <c r="LSW399" s="35"/>
      <c r="LSX399" s="35"/>
      <c r="LSY399" s="35"/>
      <c r="LSZ399" s="35"/>
      <c r="LTA399" s="35"/>
      <c r="LTB399" s="35"/>
      <c r="LTC399" s="35"/>
      <c r="LTD399" s="35"/>
      <c r="LTE399" s="35"/>
      <c r="LTF399" s="35"/>
      <c r="LTG399" s="35"/>
      <c r="LTH399" s="35"/>
      <c r="LTI399" s="35"/>
      <c r="LTJ399" s="35"/>
      <c r="LTK399" s="35"/>
      <c r="LTL399" s="35"/>
      <c r="LTM399" s="35"/>
      <c r="LTN399" s="35"/>
      <c r="LTO399" s="35"/>
      <c r="LTP399" s="35"/>
      <c r="LTQ399" s="35"/>
      <c r="LTR399" s="35"/>
      <c r="LTS399" s="35"/>
      <c r="LTT399" s="35"/>
      <c r="LTU399" s="35"/>
      <c r="LTV399" s="35"/>
      <c r="LTW399" s="35"/>
      <c r="LTX399" s="35"/>
      <c r="LTY399" s="35"/>
      <c r="LTZ399" s="35"/>
      <c r="LUA399" s="35"/>
      <c r="LUB399" s="35"/>
      <c r="LUC399" s="35"/>
      <c r="LUD399" s="35"/>
      <c r="LUE399" s="35"/>
      <c r="LUF399" s="35"/>
      <c r="LUG399" s="35"/>
      <c r="LUH399" s="35"/>
      <c r="LUI399" s="35"/>
      <c r="LUJ399" s="35"/>
      <c r="LUK399" s="35"/>
      <c r="LUL399" s="35"/>
      <c r="LUM399" s="35"/>
      <c r="LUN399" s="35"/>
      <c r="LUO399" s="35"/>
      <c r="LUP399" s="35"/>
      <c r="LUQ399" s="35"/>
      <c r="LUR399" s="35"/>
      <c r="LUS399" s="35"/>
      <c r="LUT399" s="35"/>
      <c r="LUU399" s="35"/>
      <c r="LUV399" s="35"/>
      <c r="LUW399" s="35"/>
      <c r="LUX399" s="35"/>
      <c r="LUY399" s="35"/>
      <c r="LUZ399" s="35"/>
      <c r="LVA399" s="35"/>
      <c r="LVB399" s="35"/>
      <c r="LVC399" s="35"/>
      <c r="LVD399" s="35"/>
      <c r="LVE399" s="35"/>
      <c r="LVF399" s="35"/>
      <c r="LVG399" s="35"/>
      <c r="LVH399" s="35"/>
      <c r="LVI399" s="35"/>
      <c r="LVJ399" s="35"/>
      <c r="LVK399" s="35"/>
      <c r="LVL399" s="35"/>
      <c r="LVM399" s="35"/>
      <c r="LVN399" s="35"/>
      <c r="LVO399" s="35"/>
      <c r="LVP399" s="35"/>
      <c r="LVQ399" s="35"/>
      <c r="LVR399" s="35"/>
      <c r="LVS399" s="35"/>
      <c r="LVT399" s="35"/>
      <c r="LVU399" s="35"/>
      <c r="LVV399" s="35"/>
      <c r="LVW399" s="35"/>
      <c r="LVX399" s="35"/>
      <c r="LVY399" s="35"/>
      <c r="LVZ399" s="35"/>
      <c r="LWA399" s="35"/>
      <c r="LWB399" s="35"/>
      <c r="LWC399" s="35"/>
      <c r="LWD399" s="35"/>
      <c r="LWE399" s="35"/>
      <c r="LWF399" s="35"/>
      <c r="LWG399" s="35"/>
      <c r="LWH399" s="35"/>
      <c r="LWI399" s="35"/>
      <c r="LWJ399" s="35"/>
      <c r="LWK399" s="35"/>
      <c r="LWL399" s="35"/>
      <c r="LWM399" s="35"/>
      <c r="LWN399" s="35"/>
      <c r="LWO399" s="35"/>
      <c r="LWP399" s="35"/>
      <c r="LWQ399" s="35"/>
      <c r="LWR399" s="35"/>
      <c r="LWS399" s="35"/>
      <c r="LWT399" s="35"/>
      <c r="LWU399" s="35"/>
      <c r="LWV399" s="35"/>
      <c r="LWW399" s="35"/>
      <c r="LWX399" s="35"/>
      <c r="LWY399" s="35"/>
      <c r="LWZ399" s="35"/>
      <c r="LXA399" s="35"/>
      <c r="LXB399" s="35"/>
      <c r="LXC399" s="35"/>
      <c r="LXD399" s="35"/>
      <c r="LXE399" s="35"/>
      <c r="LXF399" s="35"/>
      <c r="LXG399" s="35"/>
      <c r="LXH399" s="35"/>
      <c r="LXI399" s="35"/>
      <c r="LXJ399" s="35"/>
      <c r="LXK399" s="35"/>
      <c r="LXL399" s="35"/>
      <c r="LXM399" s="35"/>
      <c r="LXN399" s="35"/>
      <c r="LXO399" s="35"/>
      <c r="LXP399" s="35"/>
      <c r="LXQ399" s="35"/>
      <c r="LXR399" s="35"/>
      <c r="LXS399" s="35"/>
      <c r="LXT399" s="35"/>
      <c r="LXU399" s="35"/>
      <c r="LXV399" s="35"/>
      <c r="LXW399" s="35"/>
      <c r="LXX399" s="35"/>
      <c r="LXY399" s="35"/>
      <c r="LXZ399" s="35"/>
      <c r="LYA399" s="35"/>
      <c r="LYB399" s="35"/>
      <c r="LYC399" s="35"/>
      <c r="LYD399" s="35"/>
      <c r="LYE399" s="35"/>
      <c r="LYF399" s="35"/>
      <c r="LYG399" s="35"/>
      <c r="LYH399" s="35"/>
      <c r="LYI399" s="35"/>
      <c r="LYJ399" s="35"/>
      <c r="LYK399" s="35"/>
      <c r="LYL399" s="35"/>
      <c r="LYM399" s="35"/>
      <c r="LYN399" s="35"/>
      <c r="LYO399" s="35"/>
      <c r="LYP399" s="35"/>
      <c r="LYQ399" s="35"/>
      <c r="LYR399" s="35"/>
      <c r="LYS399" s="35"/>
      <c r="LYT399" s="35"/>
      <c r="LYU399" s="35"/>
      <c r="LYV399" s="35"/>
      <c r="LYW399" s="35"/>
      <c r="LYX399" s="35"/>
      <c r="LYY399" s="35"/>
      <c r="LYZ399" s="35"/>
      <c r="LZA399" s="35"/>
      <c r="LZB399" s="35"/>
      <c r="LZC399" s="35"/>
      <c r="LZD399" s="35"/>
      <c r="LZE399" s="35"/>
      <c r="LZF399" s="35"/>
      <c r="LZG399" s="35"/>
      <c r="LZH399" s="35"/>
      <c r="LZI399" s="35"/>
      <c r="LZJ399" s="35"/>
      <c r="LZK399" s="35"/>
      <c r="LZL399" s="35"/>
      <c r="LZM399" s="35"/>
      <c r="LZN399" s="35"/>
      <c r="LZO399" s="35"/>
      <c r="LZP399" s="35"/>
      <c r="LZQ399" s="35"/>
      <c r="LZR399" s="35"/>
      <c r="LZS399" s="35"/>
      <c r="LZT399" s="35"/>
      <c r="LZU399" s="35"/>
      <c r="LZV399" s="35"/>
      <c r="LZW399" s="35"/>
      <c r="LZX399" s="35"/>
      <c r="LZY399" s="35"/>
      <c r="LZZ399" s="35"/>
      <c r="MAA399" s="35"/>
      <c r="MAB399" s="35"/>
      <c r="MAC399" s="35"/>
      <c r="MAD399" s="35"/>
      <c r="MAE399" s="35"/>
      <c r="MAF399" s="35"/>
      <c r="MAG399" s="35"/>
      <c r="MAH399" s="35"/>
      <c r="MAI399" s="35"/>
      <c r="MAJ399" s="35"/>
      <c r="MAK399" s="35"/>
      <c r="MAL399" s="35"/>
      <c r="MAM399" s="35"/>
      <c r="MAN399" s="35"/>
      <c r="MAO399" s="35"/>
      <c r="MAP399" s="35"/>
      <c r="MAQ399" s="35"/>
      <c r="MAR399" s="35"/>
      <c r="MAS399" s="35"/>
      <c r="MAT399" s="35"/>
      <c r="MAU399" s="35"/>
      <c r="MAV399" s="35"/>
      <c r="MAW399" s="35"/>
      <c r="MAX399" s="35"/>
      <c r="MAY399" s="35"/>
      <c r="MAZ399" s="35"/>
      <c r="MBA399" s="35"/>
      <c r="MBB399" s="35"/>
      <c r="MBC399" s="35"/>
      <c r="MBD399" s="35"/>
      <c r="MBE399" s="35"/>
      <c r="MBF399" s="35"/>
      <c r="MBG399" s="35"/>
      <c r="MBH399" s="35"/>
      <c r="MBI399" s="35"/>
      <c r="MBJ399" s="35"/>
      <c r="MBK399" s="35"/>
      <c r="MBL399" s="35"/>
      <c r="MBM399" s="35"/>
      <c r="MBN399" s="35"/>
      <c r="MBO399" s="35"/>
      <c r="MBP399" s="35"/>
      <c r="MBQ399" s="35"/>
      <c r="MBR399" s="35"/>
      <c r="MBS399" s="35"/>
      <c r="MBT399" s="35"/>
      <c r="MBU399" s="35"/>
      <c r="MBV399" s="35"/>
      <c r="MBW399" s="35"/>
      <c r="MBX399" s="35"/>
      <c r="MBY399" s="35"/>
      <c r="MBZ399" s="35"/>
      <c r="MCA399" s="35"/>
      <c r="MCB399" s="35"/>
      <c r="MCC399" s="35"/>
      <c r="MCD399" s="35"/>
      <c r="MCE399" s="35"/>
      <c r="MCF399" s="35"/>
      <c r="MCG399" s="35"/>
      <c r="MCH399" s="35"/>
      <c r="MCI399" s="35"/>
      <c r="MCJ399" s="35"/>
      <c r="MCK399" s="35"/>
      <c r="MCL399" s="35"/>
      <c r="MCM399" s="35"/>
      <c r="MCN399" s="35"/>
      <c r="MCO399" s="35"/>
      <c r="MCP399" s="35"/>
      <c r="MCQ399" s="35"/>
      <c r="MCR399" s="35"/>
      <c r="MCS399" s="35"/>
      <c r="MCT399" s="35"/>
      <c r="MCU399" s="35"/>
      <c r="MCV399" s="35"/>
      <c r="MCW399" s="35"/>
      <c r="MCX399" s="35"/>
      <c r="MCY399" s="35"/>
      <c r="MCZ399" s="35"/>
      <c r="MDA399" s="35"/>
      <c r="MDB399" s="35"/>
      <c r="MDC399" s="35"/>
      <c r="MDD399" s="35"/>
      <c r="MDE399" s="35"/>
      <c r="MDF399" s="35"/>
      <c r="MDG399" s="35"/>
      <c r="MDH399" s="35"/>
      <c r="MDI399" s="35"/>
      <c r="MDJ399" s="35"/>
      <c r="MDK399" s="35"/>
      <c r="MDL399" s="35"/>
      <c r="MDM399" s="35"/>
      <c r="MDN399" s="35"/>
      <c r="MDO399" s="35"/>
      <c r="MDP399" s="35"/>
      <c r="MDQ399" s="35"/>
      <c r="MDR399" s="35"/>
      <c r="MDS399" s="35"/>
      <c r="MDT399" s="35"/>
      <c r="MDU399" s="35"/>
      <c r="MDV399" s="35"/>
      <c r="MDW399" s="35"/>
      <c r="MDX399" s="35"/>
      <c r="MDY399" s="35"/>
      <c r="MDZ399" s="35"/>
      <c r="MEA399" s="35"/>
      <c r="MEB399" s="35"/>
      <c r="MEC399" s="35"/>
      <c r="MED399" s="35"/>
      <c r="MEE399" s="35"/>
      <c r="MEF399" s="35"/>
      <c r="MEG399" s="35"/>
      <c r="MEH399" s="35"/>
      <c r="MEI399" s="35"/>
      <c r="MEJ399" s="35"/>
      <c r="MEK399" s="35"/>
      <c r="MEL399" s="35"/>
      <c r="MEM399" s="35"/>
      <c r="MEN399" s="35"/>
      <c r="MEO399" s="35"/>
      <c r="MEP399" s="35"/>
      <c r="MEQ399" s="35"/>
      <c r="MER399" s="35"/>
      <c r="MES399" s="35"/>
      <c r="MET399" s="35"/>
      <c r="MEU399" s="35"/>
      <c r="MEV399" s="35"/>
      <c r="MEW399" s="35"/>
      <c r="MEX399" s="35"/>
      <c r="MEY399" s="35"/>
      <c r="MEZ399" s="35"/>
      <c r="MFA399" s="35"/>
      <c r="MFB399" s="35"/>
      <c r="MFC399" s="35"/>
      <c r="MFD399" s="35"/>
      <c r="MFE399" s="35"/>
      <c r="MFF399" s="35"/>
      <c r="MFG399" s="35"/>
      <c r="MFH399" s="35"/>
      <c r="MFI399" s="35"/>
      <c r="MFJ399" s="35"/>
      <c r="MFK399" s="35"/>
      <c r="MFL399" s="35"/>
      <c r="MFM399" s="35"/>
      <c r="MFN399" s="35"/>
      <c r="MFO399" s="35"/>
      <c r="MFP399" s="35"/>
      <c r="MFQ399" s="35"/>
      <c r="MFR399" s="35"/>
      <c r="MFS399" s="35"/>
      <c r="MFT399" s="35"/>
      <c r="MFU399" s="35"/>
      <c r="MFV399" s="35"/>
      <c r="MFW399" s="35"/>
      <c r="MFX399" s="35"/>
      <c r="MFY399" s="35"/>
      <c r="MFZ399" s="35"/>
      <c r="MGA399" s="35"/>
      <c r="MGB399" s="35"/>
      <c r="MGC399" s="35"/>
      <c r="MGD399" s="35"/>
      <c r="MGE399" s="35"/>
      <c r="MGF399" s="35"/>
      <c r="MGG399" s="35"/>
      <c r="MGH399" s="35"/>
      <c r="MGI399" s="35"/>
      <c r="MGJ399" s="35"/>
      <c r="MGK399" s="35"/>
      <c r="MGL399" s="35"/>
      <c r="MGM399" s="35"/>
      <c r="MGN399" s="35"/>
      <c r="MGO399" s="35"/>
      <c r="MGP399" s="35"/>
      <c r="MGQ399" s="35"/>
      <c r="MGR399" s="35"/>
      <c r="MGS399" s="35"/>
      <c r="MGT399" s="35"/>
      <c r="MGU399" s="35"/>
      <c r="MGV399" s="35"/>
      <c r="MGW399" s="35"/>
      <c r="MGX399" s="35"/>
      <c r="MGY399" s="35"/>
      <c r="MGZ399" s="35"/>
      <c r="MHA399" s="35"/>
      <c r="MHB399" s="35"/>
      <c r="MHC399" s="35"/>
      <c r="MHD399" s="35"/>
      <c r="MHE399" s="35"/>
      <c r="MHF399" s="35"/>
      <c r="MHG399" s="35"/>
      <c r="MHH399" s="35"/>
      <c r="MHI399" s="35"/>
      <c r="MHJ399" s="35"/>
      <c r="MHK399" s="35"/>
      <c r="MHL399" s="35"/>
      <c r="MHM399" s="35"/>
      <c r="MHN399" s="35"/>
      <c r="MHO399" s="35"/>
      <c r="MHP399" s="35"/>
      <c r="MHQ399" s="35"/>
      <c r="MHR399" s="35"/>
      <c r="MHS399" s="35"/>
      <c r="MHT399" s="35"/>
      <c r="MHU399" s="35"/>
      <c r="MHV399" s="35"/>
      <c r="MHW399" s="35"/>
      <c r="MHX399" s="35"/>
      <c r="MHY399" s="35"/>
      <c r="MHZ399" s="35"/>
      <c r="MIA399" s="35"/>
      <c r="MIB399" s="35"/>
      <c r="MIC399" s="35"/>
      <c r="MID399" s="35"/>
      <c r="MIE399" s="35"/>
      <c r="MIF399" s="35"/>
      <c r="MIG399" s="35"/>
      <c r="MIH399" s="35"/>
      <c r="MII399" s="35"/>
      <c r="MIJ399" s="35"/>
      <c r="MIK399" s="35"/>
      <c r="MIL399" s="35"/>
      <c r="MIM399" s="35"/>
      <c r="MIN399" s="35"/>
      <c r="MIO399" s="35"/>
      <c r="MIP399" s="35"/>
      <c r="MIQ399" s="35"/>
      <c r="MIR399" s="35"/>
      <c r="MIS399" s="35"/>
      <c r="MIT399" s="35"/>
      <c r="MIU399" s="35"/>
      <c r="MIV399" s="35"/>
      <c r="MIW399" s="35"/>
      <c r="MIX399" s="35"/>
      <c r="MIY399" s="35"/>
      <c r="MIZ399" s="35"/>
      <c r="MJA399" s="35"/>
      <c r="MJB399" s="35"/>
      <c r="MJC399" s="35"/>
      <c r="MJD399" s="35"/>
      <c r="MJE399" s="35"/>
      <c r="MJF399" s="35"/>
      <c r="MJG399" s="35"/>
      <c r="MJH399" s="35"/>
      <c r="MJI399" s="35"/>
      <c r="MJJ399" s="35"/>
      <c r="MJK399" s="35"/>
      <c r="MJL399" s="35"/>
      <c r="MJM399" s="35"/>
      <c r="MJN399" s="35"/>
      <c r="MJO399" s="35"/>
      <c r="MJP399" s="35"/>
      <c r="MJQ399" s="35"/>
      <c r="MJR399" s="35"/>
      <c r="MJS399" s="35"/>
      <c r="MJT399" s="35"/>
      <c r="MJU399" s="35"/>
      <c r="MJV399" s="35"/>
      <c r="MJW399" s="35"/>
      <c r="MJX399" s="35"/>
      <c r="MJY399" s="35"/>
      <c r="MJZ399" s="35"/>
      <c r="MKA399" s="35"/>
      <c r="MKB399" s="35"/>
      <c r="MKC399" s="35"/>
      <c r="MKD399" s="35"/>
      <c r="MKE399" s="35"/>
      <c r="MKF399" s="35"/>
      <c r="MKG399" s="35"/>
      <c r="MKH399" s="35"/>
      <c r="MKI399" s="35"/>
      <c r="MKJ399" s="35"/>
      <c r="MKK399" s="35"/>
      <c r="MKL399" s="35"/>
      <c r="MKM399" s="35"/>
      <c r="MKN399" s="35"/>
      <c r="MKO399" s="35"/>
      <c r="MKP399" s="35"/>
      <c r="MKQ399" s="35"/>
      <c r="MKR399" s="35"/>
      <c r="MKS399" s="35"/>
      <c r="MKT399" s="35"/>
      <c r="MKU399" s="35"/>
      <c r="MKV399" s="35"/>
      <c r="MKW399" s="35"/>
      <c r="MKX399" s="35"/>
      <c r="MKY399" s="35"/>
      <c r="MKZ399" s="35"/>
      <c r="MLA399" s="35"/>
      <c r="MLB399" s="35"/>
      <c r="MLC399" s="35"/>
      <c r="MLD399" s="35"/>
      <c r="MLE399" s="35"/>
      <c r="MLF399" s="35"/>
      <c r="MLG399" s="35"/>
      <c r="MLH399" s="35"/>
      <c r="MLI399" s="35"/>
      <c r="MLJ399" s="35"/>
      <c r="MLK399" s="35"/>
      <c r="MLL399" s="35"/>
      <c r="MLM399" s="35"/>
      <c r="MLN399" s="35"/>
      <c r="MLO399" s="35"/>
      <c r="MLP399" s="35"/>
      <c r="MLQ399" s="35"/>
      <c r="MLR399" s="35"/>
      <c r="MLS399" s="35"/>
      <c r="MLT399" s="35"/>
      <c r="MLU399" s="35"/>
      <c r="MLV399" s="35"/>
      <c r="MLW399" s="35"/>
      <c r="MLX399" s="35"/>
      <c r="MLY399" s="35"/>
      <c r="MLZ399" s="35"/>
      <c r="MMA399" s="35"/>
      <c r="MMB399" s="35"/>
      <c r="MMC399" s="35"/>
      <c r="MMD399" s="35"/>
      <c r="MME399" s="35"/>
      <c r="MMF399" s="35"/>
      <c r="MMG399" s="35"/>
      <c r="MMH399" s="35"/>
      <c r="MMI399" s="35"/>
      <c r="MMJ399" s="35"/>
      <c r="MMK399" s="35"/>
      <c r="MML399" s="35"/>
      <c r="MMM399" s="35"/>
      <c r="MMN399" s="35"/>
      <c r="MMO399" s="35"/>
      <c r="MMP399" s="35"/>
      <c r="MMQ399" s="35"/>
      <c r="MMR399" s="35"/>
      <c r="MMS399" s="35"/>
      <c r="MMT399" s="35"/>
      <c r="MMU399" s="35"/>
      <c r="MMV399" s="35"/>
      <c r="MMW399" s="35"/>
      <c r="MMX399" s="35"/>
      <c r="MMY399" s="35"/>
      <c r="MMZ399" s="35"/>
      <c r="MNA399" s="35"/>
      <c r="MNB399" s="35"/>
      <c r="MNC399" s="35"/>
      <c r="MND399" s="35"/>
      <c r="MNE399" s="35"/>
      <c r="MNF399" s="35"/>
      <c r="MNG399" s="35"/>
      <c r="MNH399" s="35"/>
      <c r="MNI399" s="35"/>
      <c r="MNJ399" s="35"/>
      <c r="MNK399" s="35"/>
      <c r="MNL399" s="35"/>
      <c r="MNM399" s="35"/>
      <c r="MNN399" s="35"/>
      <c r="MNO399" s="35"/>
      <c r="MNP399" s="35"/>
      <c r="MNQ399" s="35"/>
      <c r="MNR399" s="35"/>
      <c r="MNS399" s="35"/>
      <c r="MNT399" s="35"/>
      <c r="MNU399" s="35"/>
      <c r="MNV399" s="35"/>
      <c r="MNW399" s="35"/>
      <c r="MNX399" s="35"/>
      <c r="MNY399" s="35"/>
      <c r="MNZ399" s="35"/>
      <c r="MOA399" s="35"/>
      <c r="MOB399" s="35"/>
      <c r="MOC399" s="35"/>
      <c r="MOD399" s="35"/>
      <c r="MOE399" s="35"/>
      <c r="MOF399" s="35"/>
      <c r="MOG399" s="35"/>
      <c r="MOH399" s="35"/>
      <c r="MOI399" s="35"/>
      <c r="MOJ399" s="35"/>
      <c r="MOK399" s="35"/>
      <c r="MOL399" s="35"/>
      <c r="MOM399" s="35"/>
      <c r="MON399" s="35"/>
      <c r="MOO399" s="35"/>
      <c r="MOP399" s="35"/>
      <c r="MOQ399" s="35"/>
      <c r="MOR399" s="35"/>
      <c r="MOS399" s="35"/>
      <c r="MOT399" s="35"/>
      <c r="MOU399" s="35"/>
      <c r="MOV399" s="35"/>
      <c r="MOW399" s="35"/>
      <c r="MOX399" s="35"/>
      <c r="MOY399" s="35"/>
      <c r="MOZ399" s="35"/>
      <c r="MPA399" s="35"/>
      <c r="MPB399" s="35"/>
      <c r="MPC399" s="35"/>
      <c r="MPD399" s="35"/>
      <c r="MPE399" s="35"/>
      <c r="MPF399" s="35"/>
      <c r="MPG399" s="35"/>
      <c r="MPH399" s="35"/>
      <c r="MPI399" s="35"/>
      <c r="MPJ399" s="35"/>
      <c r="MPK399" s="35"/>
      <c r="MPL399" s="35"/>
      <c r="MPM399" s="35"/>
      <c r="MPN399" s="35"/>
      <c r="MPO399" s="35"/>
      <c r="MPP399" s="35"/>
      <c r="MPQ399" s="35"/>
      <c r="MPR399" s="35"/>
      <c r="MPS399" s="35"/>
      <c r="MPT399" s="35"/>
      <c r="MPU399" s="35"/>
      <c r="MPV399" s="35"/>
      <c r="MPW399" s="35"/>
      <c r="MPX399" s="35"/>
      <c r="MPY399" s="35"/>
      <c r="MPZ399" s="35"/>
      <c r="MQA399" s="35"/>
      <c r="MQB399" s="35"/>
      <c r="MQC399" s="35"/>
      <c r="MQD399" s="35"/>
      <c r="MQE399" s="35"/>
      <c r="MQF399" s="35"/>
      <c r="MQG399" s="35"/>
      <c r="MQH399" s="35"/>
      <c r="MQI399" s="35"/>
      <c r="MQJ399" s="35"/>
      <c r="MQK399" s="35"/>
      <c r="MQL399" s="35"/>
      <c r="MQM399" s="35"/>
      <c r="MQN399" s="35"/>
      <c r="MQO399" s="35"/>
      <c r="MQP399" s="35"/>
      <c r="MQQ399" s="35"/>
      <c r="MQR399" s="35"/>
      <c r="MQS399" s="35"/>
      <c r="MQT399" s="35"/>
      <c r="MQU399" s="35"/>
      <c r="MQV399" s="35"/>
      <c r="MQW399" s="35"/>
      <c r="MQX399" s="35"/>
      <c r="MQY399" s="35"/>
      <c r="MQZ399" s="35"/>
      <c r="MRA399" s="35"/>
      <c r="MRB399" s="35"/>
      <c r="MRC399" s="35"/>
      <c r="MRD399" s="35"/>
      <c r="MRE399" s="35"/>
      <c r="MRF399" s="35"/>
      <c r="MRG399" s="35"/>
      <c r="MRH399" s="35"/>
      <c r="MRI399" s="35"/>
      <c r="MRJ399" s="35"/>
      <c r="MRK399" s="35"/>
      <c r="MRL399" s="35"/>
      <c r="MRM399" s="35"/>
      <c r="MRN399" s="35"/>
      <c r="MRO399" s="35"/>
      <c r="MRP399" s="35"/>
      <c r="MRQ399" s="35"/>
      <c r="MRR399" s="35"/>
      <c r="MRS399" s="35"/>
      <c r="MRT399" s="35"/>
      <c r="MRU399" s="35"/>
      <c r="MRV399" s="35"/>
      <c r="MRW399" s="35"/>
      <c r="MRX399" s="35"/>
      <c r="MRY399" s="35"/>
      <c r="MRZ399" s="35"/>
      <c r="MSA399" s="35"/>
      <c r="MSB399" s="35"/>
      <c r="MSC399" s="35"/>
      <c r="MSD399" s="35"/>
      <c r="MSE399" s="35"/>
      <c r="MSF399" s="35"/>
      <c r="MSG399" s="35"/>
      <c r="MSH399" s="35"/>
      <c r="MSI399" s="35"/>
      <c r="MSJ399" s="35"/>
      <c r="MSK399" s="35"/>
      <c r="MSL399" s="35"/>
      <c r="MSM399" s="35"/>
      <c r="MSN399" s="35"/>
      <c r="MSO399" s="35"/>
      <c r="MSP399" s="35"/>
      <c r="MSQ399" s="35"/>
      <c r="MSR399" s="35"/>
      <c r="MSS399" s="35"/>
      <c r="MST399" s="35"/>
      <c r="MSU399" s="35"/>
      <c r="MSV399" s="35"/>
      <c r="MSW399" s="35"/>
      <c r="MSX399" s="35"/>
      <c r="MSY399" s="35"/>
      <c r="MSZ399" s="35"/>
      <c r="MTA399" s="35"/>
      <c r="MTB399" s="35"/>
      <c r="MTC399" s="35"/>
      <c r="MTD399" s="35"/>
      <c r="MTE399" s="35"/>
      <c r="MTF399" s="35"/>
      <c r="MTG399" s="35"/>
      <c r="MTH399" s="35"/>
      <c r="MTI399" s="35"/>
      <c r="MTJ399" s="35"/>
      <c r="MTK399" s="35"/>
      <c r="MTL399" s="35"/>
      <c r="MTM399" s="35"/>
      <c r="MTN399" s="35"/>
      <c r="MTO399" s="35"/>
      <c r="MTP399" s="35"/>
      <c r="MTQ399" s="35"/>
      <c r="MTR399" s="35"/>
      <c r="MTS399" s="35"/>
      <c r="MTT399" s="35"/>
      <c r="MTU399" s="35"/>
      <c r="MTV399" s="35"/>
      <c r="MTW399" s="35"/>
      <c r="MTX399" s="35"/>
      <c r="MTY399" s="35"/>
      <c r="MTZ399" s="35"/>
      <c r="MUA399" s="35"/>
      <c r="MUB399" s="35"/>
      <c r="MUC399" s="35"/>
      <c r="MUD399" s="35"/>
      <c r="MUE399" s="35"/>
      <c r="MUF399" s="35"/>
      <c r="MUG399" s="35"/>
      <c r="MUH399" s="35"/>
      <c r="MUI399" s="35"/>
      <c r="MUJ399" s="35"/>
      <c r="MUK399" s="35"/>
      <c r="MUL399" s="35"/>
      <c r="MUM399" s="35"/>
      <c r="MUN399" s="35"/>
      <c r="MUO399" s="35"/>
      <c r="MUP399" s="35"/>
      <c r="MUQ399" s="35"/>
      <c r="MUR399" s="35"/>
      <c r="MUS399" s="35"/>
      <c r="MUT399" s="35"/>
      <c r="MUU399" s="35"/>
      <c r="MUV399" s="35"/>
      <c r="MUW399" s="35"/>
      <c r="MUX399" s="35"/>
      <c r="MUY399" s="35"/>
      <c r="MUZ399" s="35"/>
      <c r="MVA399" s="35"/>
      <c r="MVB399" s="35"/>
      <c r="MVC399" s="35"/>
      <c r="MVD399" s="35"/>
      <c r="MVE399" s="35"/>
      <c r="MVF399" s="35"/>
      <c r="MVG399" s="35"/>
      <c r="MVH399" s="35"/>
      <c r="MVI399" s="35"/>
      <c r="MVJ399" s="35"/>
      <c r="MVK399" s="35"/>
      <c r="MVL399" s="35"/>
      <c r="MVM399" s="35"/>
      <c r="MVN399" s="35"/>
      <c r="MVO399" s="35"/>
      <c r="MVP399" s="35"/>
      <c r="MVQ399" s="35"/>
      <c r="MVR399" s="35"/>
      <c r="MVS399" s="35"/>
      <c r="MVT399" s="35"/>
      <c r="MVU399" s="35"/>
      <c r="MVV399" s="35"/>
      <c r="MVW399" s="35"/>
      <c r="MVX399" s="35"/>
      <c r="MVY399" s="35"/>
      <c r="MVZ399" s="35"/>
      <c r="MWA399" s="35"/>
      <c r="MWB399" s="35"/>
      <c r="MWC399" s="35"/>
      <c r="MWD399" s="35"/>
      <c r="MWE399" s="35"/>
      <c r="MWF399" s="35"/>
      <c r="MWG399" s="35"/>
      <c r="MWH399" s="35"/>
      <c r="MWI399" s="35"/>
      <c r="MWJ399" s="35"/>
      <c r="MWK399" s="35"/>
      <c r="MWL399" s="35"/>
      <c r="MWM399" s="35"/>
      <c r="MWN399" s="35"/>
      <c r="MWO399" s="35"/>
      <c r="MWP399" s="35"/>
      <c r="MWQ399" s="35"/>
      <c r="MWR399" s="35"/>
      <c r="MWS399" s="35"/>
      <c r="MWT399" s="35"/>
      <c r="MWU399" s="35"/>
      <c r="MWV399" s="35"/>
      <c r="MWW399" s="35"/>
      <c r="MWX399" s="35"/>
      <c r="MWY399" s="35"/>
      <c r="MWZ399" s="35"/>
      <c r="MXA399" s="35"/>
      <c r="MXB399" s="35"/>
      <c r="MXC399" s="35"/>
      <c r="MXD399" s="35"/>
      <c r="MXE399" s="35"/>
      <c r="MXF399" s="35"/>
      <c r="MXG399" s="35"/>
      <c r="MXH399" s="35"/>
      <c r="MXI399" s="35"/>
      <c r="MXJ399" s="35"/>
      <c r="MXK399" s="35"/>
      <c r="MXL399" s="35"/>
      <c r="MXM399" s="35"/>
      <c r="MXN399" s="35"/>
      <c r="MXO399" s="35"/>
      <c r="MXP399" s="35"/>
      <c r="MXQ399" s="35"/>
      <c r="MXR399" s="35"/>
      <c r="MXS399" s="35"/>
      <c r="MXT399" s="35"/>
      <c r="MXU399" s="35"/>
      <c r="MXV399" s="35"/>
      <c r="MXW399" s="35"/>
      <c r="MXX399" s="35"/>
      <c r="MXY399" s="35"/>
      <c r="MXZ399" s="35"/>
      <c r="MYA399" s="35"/>
      <c r="MYB399" s="35"/>
      <c r="MYC399" s="35"/>
      <c r="MYD399" s="35"/>
      <c r="MYE399" s="35"/>
      <c r="MYF399" s="35"/>
      <c r="MYG399" s="35"/>
      <c r="MYH399" s="35"/>
      <c r="MYI399" s="35"/>
      <c r="MYJ399" s="35"/>
      <c r="MYK399" s="35"/>
      <c r="MYL399" s="35"/>
      <c r="MYM399" s="35"/>
      <c r="MYN399" s="35"/>
      <c r="MYO399" s="35"/>
      <c r="MYP399" s="35"/>
      <c r="MYQ399" s="35"/>
      <c r="MYR399" s="35"/>
      <c r="MYS399" s="35"/>
      <c r="MYT399" s="35"/>
      <c r="MYU399" s="35"/>
      <c r="MYV399" s="35"/>
      <c r="MYW399" s="35"/>
      <c r="MYX399" s="35"/>
      <c r="MYY399" s="35"/>
      <c r="MYZ399" s="35"/>
      <c r="MZA399" s="35"/>
      <c r="MZB399" s="35"/>
      <c r="MZC399" s="35"/>
      <c r="MZD399" s="35"/>
      <c r="MZE399" s="35"/>
      <c r="MZF399" s="35"/>
      <c r="MZG399" s="35"/>
      <c r="MZH399" s="35"/>
      <c r="MZI399" s="35"/>
      <c r="MZJ399" s="35"/>
      <c r="MZK399" s="35"/>
      <c r="MZL399" s="35"/>
      <c r="MZM399" s="35"/>
      <c r="MZN399" s="35"/>
      <c r="MZO399" s="35"/>
      <c r="MZP399" s="35"/>
      <c r="MZQ399" s="35"/>
      <c r="MZR399" s="35"/>
      <c r="MZS399" s="35"/>
      <c r="MZT399" s="35"/>
      <c r="MZU399" s="35"/>
      <c r="MZV399" s="35"/>
      <c r="MZW399" s="35"/>
      <c r="MZX399" s="35"/>
      <c r="MZY399" s="35"/>
      <c r="MZZ399" s="35"/>
      <c r="NAA399" s="35"/>
      <c r="NAB399" s="35"/>
      <c r="NAC399" s="35"/>
      <c r="NAD399" s="35"/>
      <c r="NAE399" s="35"/>
      <c r="NAF399" s="35"/>
      <c r="NAG399" s="35"/>
      <c r="NAH399" s="35"/>
      <c r="NAI399" s="35"/>
      <c r="NAJ399" s="35"/>
      <c r="NAK399" s="35"/>
      <c r="NAL399" s="35"/>
      <c r="NAM399" s="35"/>
      <c r="NAN399" s="35"/>
      <c r="NAO399" s="35"/>
      <c r="NAP399" s="35"/>
      <c r="NAQ399" s="35"/>
      <c r="NAR399" s="35"/>
      <c r="NAS399" s="35"/>
      <c r="NAT399" s="35"/>
      <c r="NAU399" s="35"/>
      <c r="NAV399" s="35"/>
      <c r="NAW399" s="35"/>
      <c r="NAX399" s="35"/>
      <c r="NAY399" s="35"/>
      <c r="NAZ399" s="35"/>
      <c r="NBA399" s="35"/>
      <c r="NBB399" s="35"/>
      <c r="NBC399" s="35"/>
      <c r="NBD399" s="35"/>
      <c r="NBE399" s="35"/>
      <c r="NBF399" s="35"/>
      <c r="NBG399" s="35"/>
      <c r="NBH399" s="35"/>
      <c r="NBI399" s="35"/>
      <c r="NBJ399" s="35"/>
      <c r="NBK399" s="35"/>
      <c r="NBL399" s="35"/>
      <c r="NBM399" s="35"/>
      <c r="NBN399" s="35"/>
      <c r="NBO399" s="35"/>
      <c r="NBP399" s="35"/>
      <c r="NBQ399" s="35"/>
      <c r="NBR399" s="35"/>
      <c r="NBS399" s="35"/>
      <c r="NBT399" s="35"/>
      <c r="NBU399" s="35"/>
      <c r="NBV399" s="35"/>
      <c r="NBW399" s="35"/>
      <c r="NBX399" s="35"/>
      <c r="NBY399" s="35"/>
      <c r="NBZ399" s="35"/>
      <c r="NCA399" s="35"/>
      <c r="NCB399" s="35"/>
      <c r="NCC399" s="35"/>
      <c r="NCD399" s="35"/>
      <c r="NCE399" s="35"/>
      <c r="NCF399" s="35"/>
      <c r="NCG399" s="35"/>
      <c r="NCH399" s="35"/>
      <c r="NCI399" s="35"/>
      <c r="NCJ399" s="35"/>
      <c r="NCK399" s="35"/>
      <c r="NCL399" s="35"/>
      <c r="NCM399" s="35"/>
      <c r="NCN399" s="35"/>
      <c r="NCO399" s="35"/>
      <c r="NCP399" s="35"/>
      <c r="NCQ399" s="35"/>
      <c r="NCR399" s="35"/>
      <c r="NCS399" s="35"/>
      <c r="NCT399" s="35"/>
      <c r="NCU399" s="35"/>
      <c r="NCV399" s="35"/>
      <c r="NCW399" s="35"/>
      <c r="NCX399" s="35"/>
      <c r="NCY399" s="35"/>
      <c r="NCZ399" s="35"/>
      <c r="NDA399" s="35"/>
      <c r="NDB399" s="35"/>
      <c r="NDC399" s="35"/>
      <c r="NDD399" s="35"/>
      <c r="NDE399" s="35"/>
      <c r="NDF399" s="35"/>
      <c r="NDG399" s="35"/>
      <c r="NDH399" s="35"/>
      <c r="NDI399" s="35"/>
      <c r="NDJ399" s="35"/>
      <c r="NDK399" s="35"/>
      <c r="NDL399" s="35"/>
      <c r="NDM399" s="35"/>
      <c r="NDN399" s="35"/>
      <c r="NDO399" s="35"/>
      <c r="NDP399" s="35"/>
      <c r="NDQ399" s="35"/>
      <c r="NDR399" s="35"/>
      <c r="NDS399" s="35"/>
      <c r="NDT399" s="35"/>
      <c r="NDU399" s="35"/>
      <c r="NDV399" s="35"/>
      <c r="NDW399" s="35"/>
      <c r="NDX399" s="35"/>
      <c r="NDY399" s="35"/>
      <c r="NDZ399" s="35"/>
      <c r="NEA399" s="35"/>
      <c r="NEB399" s="35"/>
      <c r="NEC399" s="35"/>
      <c r="NED399" s="35"/>
      <c r="NEE399" s="35"/>
      <c r="NEF399" s="35"/>
      <c r="NEG399" s="35"/>
      <c r="NEH399" s="35"/>
      <c r="NEI399" s="35"/>
      <c r="NEJ399" s="35"/>
      <c r="NEK399" s="35"/>
      <c r="NEL399" s="35"/>
      <c r="NEM399" s="35"/>
      <c r="NEN399" s="35"/>
      <c r="NEO399" s="35"/>
      <c r="NEP399" s="35"/>
      <c r="NEQ399" s="35"/>
      <c r="NER399" s="35"/>
      <c r="NES399" s="35"/>
      <c r="NET399" s="35"/>
      <c r="NEU399" s="35"/>
      <c r="NEV399" s="35"/>
      <c r="NEW399" s="35"/>
      <c r="NEX399" s="35"/>
      <c r="NEY399" s="35"/>
      <c r="NEZ399" s="35"/>
      <c r="NFA399" s="35"/>
      <c r="NFB399" s="35"/>
      <c r="NFC399" s="35"/>
      <c r="NFD399" s="35"/>
      <c r="NFE399" s="35"/>
      <c r="NFF399" s="35"/>
      <c r="NFG399" s="35"/>
      <c r="NFH399" s="35"/>
      <c r="NFI399" s="35"/>
      <c r="NFJ399" s="35"/>
      <c r="NFK399" s="35"/>
      <c r="NFL399" s="35"/>
      <c r="NFM399" s="35"/>
      <c r="NFN399" s="35"/>
      <c r="NFO399" s="35"/>
      <c r="NFP399" s="35"/>
      <c r="NFQ399" s="35"/>
      <c r="NFR399" s="35"/>
      <c r="NFS399" s="35"/>
      <c r="NFT399" s="35"/>
      <c r="NFU399" s="35"/>
      <c r="NFV399" s="35"/>
      <c r="NFW399" s="35"/>
      <c r="NFX399" s="35"/>
      <c r="NFY399" s="35"/>
      <c r="NFZ399" s="35"/>
      <c r="NGA399" s="35"/>
      <c r="NGB399" s="35"/>
      <c r="NGC399" s="35"/>
      <c r="NGD399" s="35"/>
      <c r="NGE399" s="35"/>
      <c r="NGF399" s="35"/>
      <c r="NGG399" s="35"/>
      <c r="NGH399" s="35"/>
      <c r="NGI399" s="35"/>
      <c r="NGJ399" s="35"/>
      <c r="NGK399" s="35"/>
      <c r="NGL399" s="35"/>
      <c r="NGM399" s="35"/>
      <c r="NGN399" s="35"/>
      <c r="NGO399" s="35"/>
      <c r="NGP399" s="35"/>
      <c r="NGQ399" s="35"/>
      <c r="NGR399" s="35"/>
      <c r="NGS399" s="35"/>
      <c r="NGT399" s="35"/>
      <c r="NGU399" s="35"/>
      <c r="NGV399" s="35"/>
      <c r="NGW399" s="35"/>
      <c r="NGX399" s="35"/>
      <c r="NGY399" s="35"/>
      <c r="NGZ399" s="35"/>
      <c r="NHA399" s="35"/>
      <c r="NHB399" s="35"/>
      <c r="NHC399" s="35"/>
      <c r="NHD399" s="35"/>
      <c r="NHE399" s="35"/>
      <c r="NHF399" s="35"/>
      <c r="NHG399" s="35"/>
      <c r="NHH399" s="35"/>
      <c r="NHI399" s="35"/>
      <c r="NHJ399" s="35"/>
      <c r="NHK399" s="35"/>
      <c r="NHL399" s="35"/>
      <c r="NHM399" s="35"/>
      <c r="NHN399" s="35"/>
      <c r="NHO399" s="35"/>
      <c r="NHP399" s="35"/>
      <c r="NHQ399" s="35"/>
      <c r="NHR399" s="35"/>
      <c r="NHS399" s="35"/>
      <c r="NHT399" s="35"/>
      <c r="NHU399" s="35"/>
      <c r="NHV399" s="35"/>
      <c r="NHW399" s="35"/>
      <c r="NHX399" s="35"/>
      <c r="NHY399" s="35"/>
      <c r="NHZ399" s="35"/>
      <c r="NIA399" s="35"/>
      <c r="NIB399" s="35"/>
      <c r="NIC399" s="35"/>
      <c r="NID399" s="35"/>
      <c r="NIE399" s="35"/>
      <c r="NIF399" s="35"/>
      <c r="NIG399" s="35"/>
      <c r="NIH399" s="35"/>
      <c r="NII399" s="35"/>
      <c r="NIJ399" s="35"/>
      <c r="NIK399" s="35"/>
      <c r="NIL399" s="35"/>
      <c r="NIM399" s="35"/>
      <c r="NIN399" s="35"/>
      <c r="NIO399" s="35"/>
      <c r="NIP399" s="35"/>
      <c r="NIQ399" s="35"/>
      <c r="NIR399" s="35"/>
      <c r="NIS399" s="35"/>
      <c r="NIT399" s="35"/>
      <c r="NIU399" s="35"/>
      <c r="NIV399" s="35"/>
      <c r="NIW399" s="35"/>
      <c r="NIX399" s="35"/>
      <c r="NIY399" s="35"/>
      <c r="NIZ399" s="35"/>
      <c r="NJA399" s="35"/>
      <c r="NJB399" s="35"/>
      <c r="NJC399" s="35"/>
      <c r="NJD399" s="35"/>
      <c r="NJE399" s="35"/>
      <c r="NJF399" s="35"/>
      <c r="NJG399" s="35"/>
      <c r="NJH399" s="35"/>
      <c r="NJI399" s="35"/>
      <c r="NJJ399" s="35"/>
      <c r="NJK399" s="35"/>
      <c r="NJL399" s="35"/>
      <c r="NJM399" s="35"/>
      <c r="NJN399" s="35"/>
      <c r="NJO399" s="35"/>
      <c r="NJP399" s="35"/>
      <c r="NJQ399" s="35"/>
      <c r="NJR399" s="35"/>
      <c r="NJS399" s="35"/>
      <c r="NJT399" s="35"/>
      <c r="NJU399" s="35"/>
      <c r="NJV399" s="35"/>
      <c r="NJW399" s="35"/>
      <c r="NJX399" s="35"/>
      <c r="NJY399" s="35"/>
      <c r="NJZ399" s="35"/>
      <c r="NKA399" s="35"/>
      <c r="NKB399" s="35"/>
      <c r="NKC399" s="35"/>
      <c r="NKD399" s="35"/>
      <c r="NKE399" s="35"/>
      <c r="NKF399" s="35"/>
      <c r="NKG399" s="35"/>
      <c r="NKH399" s="35"/>
      <c r="NKI399" s="35"/>
      <c r="NKJ399" s="35"/>
      <c r="NKK399" s="35"/>
      <c r="NKL399" s="35"/>
      <c r="NKM399" s="35"/>
      <c r="NKN399" s="35"/>
      <c r="NKO399" s="35"/>
      <c r="NKP399" s="35"/>
      <c r="NKQ399" s="35"/>
      <c r="NKR399" s="35"/>
      <c r="NKS399" s="35"/>
      <c r="NKT399" s="35"/>
      <c r="NKU399" s="35"/>
      <c r="NKV399" s="35"/>
      <c r="NKW399" s="35"/>
      <c r="NKX399" s="35"/>
      <c r="NKY399" s="35"/>
      <c r="NKZ399" s="35"/>
      <c r="NLA399" s="35"/>
      <c r="NLB399" s="35"/>
      <c r="NLC399" s="35"/>
      <c r="NLD399" s="35"/>
      <c r="NLE399" s="35"/>
      <c r="NLF399" s="35"/>
      <c r="NLG399" s="35"/>
      <c r="NLH399" s="35"/>
      <c r="NLI399" s="35"/>
      <c r="NLJ399" s="35"/>
      <c r="NLK399" s="35"/>
      <c r="NLL399" s="35"/>
      <c r="NLM399" s="35"/>
      <c r="NLN399" s="35"/>
      <c r="NLO399" s="35"/>
      <c r="NLP399" s="35"/>
      <c r="NLQ399" s="35"/>
      <c r="NLR399" s="35"/>
      <c r="NLS399" s="35"/>
      <c r="NLT399" s="35"/>
      <c r="NLU399" s="35"/>
      <c r="NLV399" s="35"/>
      <c r="NLW399" s="35"/>
      <c r="NLX399" s="35"/>
      <c r="NLY399" s="35"/>
      <c r="NLZ399" s="35"/>
      <c r="NMA399" s="35"/>
      <c r="NMB399" s="35"/>
      <c r="NMC399" s="35"/>
      <c r="NMD399" s="35"/>
      <c r="NME399" s="35"/>
      <c r="NMF399" s="35"/>
      <c r="NMG399" s="35"/>
      <c r="NMH399" s="35"/>
      <c r="NMI399" s="35"/>
      <c r="NMJ399" s="35"/>
      <c r="NMK399" s="35"/>
      <c r="NML399" s="35"/>
      <c r="NMM399" s="35"/>
      <c r="NMN399" s="35"/>
      <c r="NMO399" s="35"/>
      <c r="NMP399" s="35"/>
      <c r="NMQ399" s="35"/>
      <c r="NMR399" s="35"/>
      <c r="NMS399" s="35"/>
      <c r="NMT399" s="35"/>
      <c r="NMU399" s="35"/>
      <c r="NMV399" s="35"/>
      <c r="NMW399" s="35"/>
      <c r="NMX399" s="35"/>
      <c r="NMY399" s="35"/>
      <c r="NMZ399" s="35"/>
      <c r="NNA399" s="35"/>
      <c r="NNB399" s="35"/>
      <c r="NNC399" s="35"/>
      <c r="NND399" s="35"/>
      <c r="NNE399" s="35"/>
      <c r="NNF399" s="35"/>
      <c r="NNG399" s="35"/>
      <c r="NNH399" s="35"/>
      <c r="NNI399" s="35"/>
      <c r="NNJ399" s="35"/>
      <c r="NNK399" s="35"/>
      <c r="NNL399" s="35"/>
      <c r="NNM399" s="35"/>
      <c r="NNN399" s="35"/>
      <c r="NNO399" s="35"/>
      <c r="NNP399" s="35"/>
      <c r="NNQ399" s="35"/>
      <c r="NNR399" s="35"/>
      <c r="NNS399" s="35"/>
      <c r="NNT399" s="35"/>
      <c r="NNU399" s="35"/>
      <c r="NNV399" s="35"/>
      <c r="NNW399" s="35"/>
      <c r="NNX399" s="35"/>
      <c r="NNY399" s="35"/>
      <c r="NNZ399" s="35"/>
      <c r="NOA399" s="35"/>
      <c r="NOB399" s="35"/>
      <c r="NOC399" s="35"/>
      <c r="NOD399" s="35"/>
      <c r="NOE399" s="35"/>
      <c r="NOF399" s="35"/>
      <c r="NOG399" s="35"/>
      <c r="NOH399" s="35"/>
      <c r="NOI399" s="35"/>
      <c r="NOJ399" s="35"/>
      <c r="NOK399" s="35"/>
      <c r="NOL399" s="35"/>
      <c r="NOM399" s="35"/>
      <c r="NON399" s="35"/>
      <c r="NOO399" s="35"/>
      <c r="NOP399" s="35"/>
      <c r="NOQ399" s="35"/>
      <c r="NOR399" s="35"/>
      <c r="NOS399" s="35"/>
      <c r="NOT399" s="35"/>
      <c r="NOU399" s="35"/>
      <c r="NOV399" s="35"/>
      <c r="NOW399" s="35"/>
      <c r="NOX399" s="35"/>
      <c r="NOY399" s="35"/>
      <c r="NOZ399" s="35"/>
      <c r="NPA399" s="35"/>
      <c r="NPB399" s="35"/>
      <c r="NPC399" s="35"/>
      <c r="NPD399" s="35"/>
      <c r="NPE399" s="35"/>
      <c r="NPF399" s="35"/>
      <c r="NPG399" s="35"/>
      <c r="NPH399" s="35"/>
      <c r="NPI399" s="35"/>
      <c r="NPJ399" s="35"/>
      <c r="NPK399" s="35"/>
      <c r="NPL399" s="35"/>
      <c r="NPM399" s="35"/>
      <c r="NPN399" s="35"/>
      <c r="NPO399" s="35"/>
      <c r="NPP399" s="35"/>
      <c r="NPQ399" s="35"/>
      <c r="NPR399" s="35"/>
      <c r="NPS399" s="35"/>
      <c r="NPT399" s="35"/>
      <c r="NPU399" s="35"/>
      <c r="NPV399" s="35"/>
      <c r="NPW399" s="35"/>
      <c r="NPX399" s="35"/>
      <c r="NPY399" s="35"/>
      <c r="NPZ399" s="35"/>
      <c r="NQA399" s="35"/>
      <c r="NQB399" s="35"/>
      <c r="NQC399" s="35"/>
      <c r="NQD399" s="35"/>
      <c r="NQE399" s="35"/>
      <c r="NQF399" s="35"/>
      <c r="NQG399" s="35"/>
      <c r="NQH399" s="35"/>
      <c r="NQI399" s="35"/>
      <c r="NQJ399" s="35"/>
      <c r="NQK399" s="35"/>
      <c r="NQL399" s="35"/>
      <c r="NQM399" s="35"/>
      <c r="NQN399" s="35"/>
      <c r="NQO399" s="35"/>
      <c r="NQP399" s="35"/>
      <c r="NQQ399" s="35"/>
      <c r="NQR399" s="35"/>
      <c r="NQS399" s="35"/>
      <c r="NQT399" s="35"/>
      <c r="NQU399" s="35"/>
      <c r="NQV399" s="35"/>
      <c r="NQW399" s="35"/>
      <c r="NQX399" s="35"/>
      <c r="NQY399" s="35"/>
      <c r="NQZ399" s="35"/>
      <c r="NRA399" s="35"/>
      <c r="NRB399" s="35"/>
      <c r="NRC399" s="35"/>
      <c r="NRD399" s="35"/>
      <c r="NRE399" s="35"/>
      <c r="NRF399" s="35"/>
      <c r="NRG399" s="35"/>
      <c r="NRH399" s="35"/>
      <c r="NRI399" s="35"/>
      <c r="NRJ399" s="35"/>
      <c r="NRK399" s="35"/>
      <c r="NRL399" s="35"/>
      <c r="NRM399" s="35"/>
      <c r="NRN399" s="35"/>
      <c r="NRO399" s="35"/>
      <c r="NRP399" s="35"/>
      <c r="NRQ399" s="35"/>
      <c r="NRR399" s="35"/>
      <c r="NRS399" s="35"/>
      <c r="NRT399" s="35"/>
      <c r="NRU399" s="35"/>
      <c r="NRV399" s="35"/>
      <c r="NRW399" s="35"/>
      <c r="NRX399" s="35"/>
      <c r="NRY399" s="35"/>
      <c r="NRZ399" s="35"/>
      <c r="NSA399" s="35"/>
      <c r="NSB399" s="35"/>
      <c r="NSC399" s="35"/>
      <c r="NSD399" s="35"/>
      <c r="NSE399" s="35"/>
      <c r="NSF399" s="35"/>
      <c r="NSG399" s="35"/>
      <c r="NSH399" s="35"/>
      <c r="NSI399" s="35"/>
      <c r="NSJ399" s="35"/>
      <c r="NSK399" s="35"/>
      <c r="NSL399" s="35"/>
      <c r="NSM399" s="35"/>
      <c r="NSN399" s="35"/>
      <c r="NSO399" s="35"/>
      <c r="NSP399" s="35"/>
      <c r="NSQ399" s="35"/>
      <c r="NSR399" s="35"/>
      <c r="NSS399" s="35"/>
      <c r="NST399" s="35"/>
      <c r="NSU399" s="35"/>
      <c r="NSV399" s="35"/>
      <c r="NSW399" s="35"/>
      <c r="NSX399" s="35"/>
      <c r="NSY399" s="35"/>
      <c r="NSZ399" s="35"/>
      <c r="NTA399" s="35"/>
      <c r="NTB399" s="35"/>
      <c r="NTC399" s="35"/>
      <c r="NTD399" s="35"/>
      <c r="NTE399" s="35"/>
      <c r="NTF399" s="35"/>
      <c r="NTG399" s="35"/>
      <c r="NTH399" s="35"/>
      <c r="NTI399" s="35"/>
      <c r="NTJ399" s="35"/>
      <c r="NTK399" s="35"/>
      <c r="NTL399" s="35"/>
      <c r="NTM399" s="35"/>
      <c r="NTN399" s="35"/>
      <c r="NTO399" s="35"/>
      <c r="NTP399" s="35"/>
      <c r="NTQ399" s="35"/>
      <c r="NTR399" s="35"/>
      <c r="NTS399" s="35"/>
      <c r="NTT399" s="35"/>
      <c r="NTU399" s="35"/>
      <c r="NTV399" s="35"/>
      <c r="NTW399" s="35"/>
      <c r="NTX399" s="35"/>
      <c r="NTY399" s="35"/>
      <c r="NTZ399" s="35"/>
      <c r="NUA399" s="35"/>
      <c r="NUB399" s="35"/>
      <c r="NUC399" s="35"/>
      <c r="NUD399" s="35"/>
      <c r="NUE399" s="35"/>
      <c r="NUF399" s="35"/>
      <c r="NUG399" s="35"/>
      <c r="NUH399" s="35"/>
      <c r="NUI399" s="35"/>
      <c r="NUJ399" s="35"/>
      <c r="NUK399" s="35"/>
      <c r="NUL399" s="35"/>
      <c r="NUM399" s="35"/>
      <c r="NUN399" s="35"/>
      <c r="NUO399" s="35"/>
      <c r="NUP399" s="35"/>
      <c r="NUQ399" s="35"/>
      <c r="NUR399" s="35"/>
      <c r="NUS399" s="35"/>
      <c r="NUT399" s="35"/>
      <c r="NUU399" s="35"/>
      <c r="NUV399" s="35"/>
      <c r="NUW399" s="35"/>
      <c r="NUX399" s="35"/>
      <c r="NUY399" s="35"/>
      <c r="NUZ399" s="35"/>
      <c r="NVA399" s="35"/>
      <c r="NVB399" s="35"/>
      <c r="NVC399" s="35"/>
      <c r="NVD399" s="35"/>
      <c r="NVE399" s="35"/>
      <c r="NVF399" s="35"/>
      <c r="NVG399" s="35"/>
      <c r="NVH399" s="35"/>
      <c r="NVI399" s="35"/>
      <c r="NVJ399" s="35"/>
      <c r="NVK399" s="35"/>
      <c r="NVL399" s="35"/>
      <c r="NVM399" s="35"/>
      <c r="NVN399" s="35"/>
      <c r="NVO399" s="35"/>
      <c r="NVP399" s="35"/>
      <c r="NVQ399" s="35"/>
      <c r="NVR399" s="35"/>
      <c r="NVS399" s="35"/>
      <c r="NVT399" s="35"/>
      <c r="NVU399" s="35"/>
      <c r="NVV399" s="35"/>
      <c r="NVW399" s="35"/>
      <c r="NVX399" s="35"/>
      <c r="NVY399" s="35"/>
      <c r="NVZ399" s="35"/>
      <c r="NWA399" s="35"/>
      <c r="NWB399" s="35"/>
      <c r="NWC399" s="35"/>
      <c r="NWD399" s="35"/>
      <c r="NWE399" s="35"/>
      <c r="NWF399" s="35"/>
      <c r="NWG399" s="35"/>
      <c r="NWH399" s="35"/>
      <c r="NWI399" s="35"/>
      <c r="NWJ399" s="35"/>
      <c r="NWK399" s="35"/>
      <c r="NWL399" s="35"/>
      <c r="NWM399" s="35"/>
      <c r="NWN399" s="35"/>
      <c r="NWO399" s="35"/>
      <c r="NWP399" s="35"/>
      <c r="NWQ399" s="35"/>
      <c r="NWR399" s="35"/>
      <c r="NWS399" s="35"/>
      <c r="NWT399" s="35"/>
      <c r="NWU399" s="35"/>
      <c r="NWV399" s="35"/>
      <c r="NWW399" s="35"/>
      <c r="NWX399" s="35"/>
      <c r="NWY399" s="35"/>
      <c r="NWZ399" s="35"/>
      <c r="NXA399" s="35"/>
      <c r="NXB399" s="35"/>
      <c r="NXC399" s="35"/>
      <c r="NXD399" s="35"/>
      <c r="NXE399" s="35"/>
      <c r="NXF399" s="35"/>
      <c r="NXG399" s="35"/>
      <c r="NXH399" s="35"/>
      <c r="NXI399" s="35"/>
      <c r="NXJ399" s="35"/>
      <c r="NXK399" s="35"/>
      <c r="NXL399" s="35"/>
      <c r="NXM399" s="35"/>
      <c r="NXN399" s="35"/>
      <c r="NXO399" s="35"/>
      <c r="NXP399" s="35"/>
      <c r="NXQ399" s="35"/>
      <c r="NXR399" s="35"/>
      <c r="NXS399" s="35"/>
      <c r="NXT399" s="35"/>
      <c r="NXU399" s="35"/>
      <c r="NXV399" s="35"/>
      <c r="NXW399" s="35"/>
      <c r="NXX399" s="35"/>
      <c r="NXY399" s="35"/>
      <c r="NXZ399" s="35"/>
      <c r="NYA399" s="35"/>
      <c r="NYB399" s="35"/>
      <c r="NYC399" s="35"/>
      <c r="NYD399" s="35"/>
      <c r="NYE399" s="35"/>
      <c r="NYF399" s="35"/>
      <c r="NYG399" s="35"/>
      <c r="NYH399" s="35"/>
      <c r="NYI399" s="35"/>
      <c r="NYJ399" s="35"/>
      <c r="NYK399" s="35"/>
      <c r="NYL399" s="35"/>
      <c r="NYM399" s="35"/>
      <c r="NYN399" s="35"/>
      <c r="NYO399" s="35"/>
      <c r="NYP399" s="35"/>
      <c r="NYQ399" s="35"/>
      <c r="NYR399" s="35"/>
      <c r="NYS399" s="35"/>
      <c r="NYT399" s="35"/>
      <c r="NYU399" s="35"/>
      <c r="NYV399" s="35"/>
      <c r="NYW399" s="35"/>
      <c r="NYX399" s="35"/>
      <c r="NYY399" s="35"/>
      <c r="NYZ399" s="35"/>
      <c r="NZA399" s="35"/>
      <c r="NZB399" s="35"/>
      <c r="NZC399" s="35"/>
      <c r="NZD399" s="35"/>
      <c r="NZE399" s="35"/>
      <c r="NZF399" s="35"/>
      <c r="NZG399" s="35"/>
      <c r="NZH399" s="35"/>
      <c r="NZI399" s="35"/>
      <c r="NZJ399" s="35"/>
      <c r="NZK399" s="35"/>
      <c r="NZL399" s="35"/>
      <c r="NZM399" s="35"/>
      <c r="NZN399" s="35"/>
      <c r="NZO399" s="35"/>
      <c r="NZP399" s="35"/>
      <c r="NZQ399" s="35"/>
      <c r="NZR399" s="35"/>
      <c r="NZS399" s="35"/>
      <c r="NZT399" s="35"/>
      <c r="NZU399" s="35"/>
      <c r="NZV399" s="35"/>
      <c r="NZW399" s="35"/>
      <c r="NZX399" s="35"/>
      <c r="NZY399" s="35"/>
      <c r="NZZ399" s="35"/>
      <c r="OAA399" s="35"/>
      <c r="OAB399" s="35"/>
      <c r="OAC399" s="35"/>
      <c r="OAD399" s="35"/>
      <c r="OAE399" s="35"/>
      <c r="OAF399" s="35"/>
      <c r="OAG399" s="35"/>
      <c r="OAH399" s="35"/>
      <c r="OAI399" s="35"/>
      <c r="OAJ399" s="35"/>
      <c r="OAK399" s="35"/>
      <c r="OAL399" s="35"/>
      <c r="OAM399" s="35"/>
      <c r="OAN399" s="35"/>
      <c r="OAO399" s="35"/>
      <c r="OAP399" s="35"/>
      <c r="OAQ399" s="35"/>
      <c r="OAR399" s="35"/>
      <c r="OAS399" s="35"/>
      <c r="OAT399" s="35"/>
      <c r="OAU399" s="35"/>
      <c r="OAV399" s="35"/>
      <c r="OAW399" s="35"/>
      <c r="OAX399" s="35"/>
      <c r="OAY399" s="35"/>
      <c r="OAZ399" s="35"/>
      <c r="OBA399" s="35"/>
      <c r="OBB399" s="35"/>
      <c r="OBC399" s="35"/>
      <c r="OBD399" s="35"/>
      <c r="OBE399" s="35"/>
      <c r="OBF399" s="35"/>
      <c r="OBG399" s="35"/>
      <c r="OBH399" s="35"/>
      <c r="OBI399" s="35"/>
      <c r="OBJ399" s="35"/>
      <c r="OBK399" s="35"/>
      <c r="OBL399" s="35"/>
      <c r="OBM399" s="35"/>
      <c r="OBN399" s="35"/>
      <c r="OBO399" s="35"/>
      <c r="OBP399" s="35"/>
      <c r="OBQ399" s="35"/>
      <c r="OBR399" s="35"/>
      <c r="OBS399" s="35"/>
      <c r="OBT399" s="35"/>
      <c r="OBU399" s="35"/>
      <c r="OBV399" s="35"/>
      <c r="OBW399" s="35"/>
      <c r="OBX399" s="35"/>
      <c r="OBY399" s="35"/>
      <c r="OBZ399" s="35"/>
      <c r="OCA399" s="35"/>
      <c r="OCB399" s="35"/>
      <c r="OCC399" s="35"/>
      <c r="OCD399" s="35"/>
      <c r="OCE399" s="35"/>
      <c r="OCF399" s="35"/>
      <c r="OCG399" s="35"/>
      <c r="OCH399" s="35"/>
      <c r="OCI399" s="35"/>
      <c r="OCJ399" s="35"/>
      <c r="OCK399" s="35"/>
      <c r="OCL399" s="35"/>
      <c r="OCM399" s="35"/>
      <c r="OCN399" s="35"/>
      <c r="OCO399" s="35"/>
      <c r="OCP399" s="35"/>
      <c r="OCQ399" s="35"/>
      <c r="OCR399" s="35"/>
      <c r="OCS399" s="35"/>
      <c r="OCT399" s="35"/>
      <c r="OCU399" s="35"/>
      <c r="OCV399" s="35"/>
      <c r="OCW399" s="35"/>
      <c r="OCX399" s="35"/>
      <c r="OCY399" s="35"/>
      <c r="OCZ399" s="35"/>
      <c r="ODA399" s="35"/>
      <c r="ODB399" s="35"/>
      <c r="ODC399" s="35"/>
      <c r="ODD399" s="35"/>
      <c r="ODE399" s="35"/>
      <c r="ODF399" s="35"/>
      <c r="ODG399" s="35"/>
      <c r="ODH399" s="35"/>
      <c r="ODI399" s="35"/>
      <c r="ODJ399" s="35"/>
      <c r="ODK399" s="35"/>
      <c r="ODL399" s="35"/>
      <c r="ODM399" s="35"/>
      <c r="ODN399" s="35"/>
      <c r="ODO399" s="35"/>
      <c r="ODP399" s="35"/>
      <c r="ODQ399" s="35"/>
      <c r="ODR399" s="35"/>
      <c r="ODS399" s="35"/>
      <c r="ODT399" s="35"/>
      <c r="ODU399" s="35"/>
      <c r="ODV399" s="35"/>
      <c r="ODW399" s="35"/>
      <c r="ODX399" s="35"/>
      <c r="ODY399" s="35"/>
      <c r="ODZ399" s="35"/>
      <c r="OEA399" s="35"/>
      <c r="OEB399" s="35"/>
      <c r="OEC399" s="35"/>
      <c r="OED399" s="35"/>
      <c r="OEE399" s="35"/>
      <c r="OEF399" s="35"/>
      <c r="OEG399" s="35"/>
      <c r="OEH399" s="35"/>
      <c r="OEI399" s="35"/>
      <c r="OEJ399" s="35"/>
      <c r="OEK399" s="35"/>
      <c r="OEL399" s="35"/>
      <c r="OEM399" s="35"/>
      <c r="OEN399" s="35"/>
      <c r="OEO399" s="35"/>
      <c r="OEP399" s="35"/>
      <c r="OEQ399" s="35"/>
      <c r="OER399" s="35"/>
      <c r="OES399" s="35"/>
      <c r="OET399" s="35"/>
      <c r="OEU399" s="35"/>
      <c r="OEV399" s="35"/>
      <c r="OEW399" s="35"/>
      <c r="OEX399" s="35"/>
      <c r="OEY399" s="35"/>
      <c r="OEZ399" s="35"/>
      <c r="OFA399" s="35"/>
      <c r="OFB399" s="35"/>
      <c r="OFC399" s="35"/>
      <c r="OFD399" s="35"/>
      <c r="OFE399" s="35"/>
      <c r="OFF399" s="35"/>
      <c r="OFG399" s="35"/>
      <c r="OFH399" s="35"/>
      <c r="OFI399" s="35"/>
      <c r="OFJ399" s="35"/>
      <c r="OFK399" s="35"/>
      <c r="OFL399" s="35"/>
      <c r="OFM399" s="35"/>
      <c r="OFN399" s="35"/>
      <c r="OFO399" s="35"/>
      <c r="OFP399" s="35"/>
      <c r="OFQ399" s="35"/>
      <c r="OFR399" s="35"/>
      <c r="OFS399" s="35"/>
      <c r="OFT399" s="35"/>
      <c r="OFU399" s="35"/>
      <c r="OFV399" s="35"/>
      <c r="OFW399" s="35"/>
      <c r="OFX399" s="35"/>
      <c r="OFY399" s="35"/>
      <c r="OFZ399" s="35"/>
      <c r="OGA399" s="35"/>
      <c r="OGB399" s="35"/>
      <c r="OGC399" s="35"/>
      <c r="OGD399" s="35"/>
      <c r="OGE399" s="35"/>
      <c r="OGF399" s="35"/>
      <c r="OGG399" s="35"/>
      <c r="OGH399" s="35"/>
      <c r="OGI399" s="35"/>
      <c r="OGJ399" s="35"/>
      <c r="OGK399" s="35"/>
      <c r="OGL399" s="35"/>
      <c r="OGM399" s="35"/>
      <c r="OGN399" s="35"/>
      <c r="OGO399" s="35"/>
      <c r="OGP399" s="35"/>
      <c r="OGQ399" s="35"/>
      <c r="OGR399" s="35"/>
      <c r="OGS399" s="35"/>
      <c r="OGT399" s="35"/>
      <c r="OGU399" s="35"/>
      <c r="OGV399" s="35"/>
      <c r="OGW399" s="35"/>
      <c r="OGX399" s="35"/>
      <c r="OGY399" s="35"/>
      <c r="OGZ399" s="35"/>
      <c r="OHA399" s="35"/>
      <c r="OHB399" s="35"/>
      <c r="OHC399" s="35"/>
      <c r="OHD399" s="35"/>
      <c r="OHE399" s="35"/>
      <c r="OHF399" s="35"/>
      <c r="OHG399" s="35"/>
      <c r="OHH399" s="35"/>
      <c r="OHI399" s="35"/>
      <c r="OHJ399" s="35"/>
      <c r="OHK399" s="35"/>
      <c r="OHL399" s="35"/>
      <c r="OHM399" s="35"/>
      <c r="OHN399" s="35"/>
      <c r="OHO399" s="35"/>
      <c r="OHP399" s="35"/>
      <c r="OHQ399" s="35"/>
      <c r="OHR399" s="35"/>
      <c r="OHS399" s="35"/>
      <c r="OHT399" s="35"/>
      <c r="OHU399" s="35"/>
      <c r="OHV399" s="35"/>
      <c r="OHW399" s="35"/>
      <c r="OHX399" s="35"/>
      <c r="OHY399" s="35"/>
      <c r="OHZ399" s="35"/>
      <c r="OIA399" s="35"/>
      <c r="OIB399" s="35"/>
      <c r="OIC399" s="35"/>
      <c r="OID399" s="35"/>
      <c r="OIE399" s="35"/>
      <c r="OIF399" s="35"/>
      <c r="OIG399" s="35"/>
      <c r="OIH399" s="35"/>
      <c r="OII399" s="35"/>
      <c r="OIJ399" s="35"/>
      <c r="OIK399" s="35"/>
      <c r="OIL399" s="35"/>
      <c r="OIM399" s="35"/>
      <c r="OIN399" s="35"/>
      <c r="OIO399" s="35"/>
      <c r="OIP399" s="35"/>
      <c r="OIQ399" s="35"/>
      <c r="OIR399" s="35"/>
      <c r="OIS399" s="35"/>
      <c r="OIT399" s="35"/>
      <c r="OIU399" s="35"/>
      <c r="OIV399" s="35"/>
      <c r="OIW399" s="35"/>
      <c r="OIX399" s="35"/>
      <c r="OIY399" s="35"/>
      <c r="OIZ399" s="35"/>
      <c r="OJA399" s="35"/>
      <c r="OJB399" s="35"/>
      <c r="OJC399" s="35"/>
      <c r="OJD399" s="35"/>
      <c r="OJE399" s="35"/>
      <c r="OJF399" s="35"/>
      <c r="OJG399" s="35"/>
      <c r="OJH399" s="35"/>
      <c r="OJI399" s="35"/>
      <c r="OJJ399" s="35"/>
      <c r="OJK399" s="35"/>
      <c r="OJL399" s="35"/>
      <c r="OJM399" s="35"/>
      <c r="OJN399" s="35"/>
      <c r="OJO399" s="35"/>
      <c r="OJP399" s="35"/>
      <c r="OJQ399" s="35"/>
      <c r="OJR399" s="35"/>
      <c r="OJS399" s="35"/>
      <c r="OJT399" s="35"/>
      <c r="OJU399" s="35"/>
      <c r="OJV399" s="35"/>
      <c r="OJW399" s="35"/>
      <c r="OJX399" s="35"/>
      <c r="OJY399" s="35"/>
      <c r="OJZ399" s="35"/>
      <c r="OKA399" s="35"/>
      <c r="OKB399" s="35"/>
      <c r="OKC399" s="35"/>
      <c r="OKD399" s="35"/>
      <c r="OKE399" s="35"/>
      <c r="OKF399" s="35"/>
      <c r="OKG399" s="35"/>
      <c r="OKH399" s="35"/>
      <c r="OKI399" s="35"/>
      <c r="OKJ399" s="35"/>
      <c r="OKK399" s="35"/>
      <c r="OKL399" s="35"/>
      <c r="OKM399" s="35"/>
      <c r="OKN399" s="35"/>
      <c r="OKO399" s="35"/>
      <c r="OKP399" s="35"/>
      <c r="OKQ399" s="35"/>
      <c r="OKR399" s="35"/>
      <c r="OKS399" s="35"/>
      <c r="OKT399" s="35"/>
      <c r="OKU399" s="35"/>
      <c r="OKV399" s="35"/>
      <c r="OKW399" s="35"/>
      <c r="OKX399" s="35"/>
      <c r="OKY399" s="35"/>
      <c r="OKZ399" s="35"/>
      <c r="OLA399" s="35"/>
      <c r="OLB399" s="35"/>
      <c r="OLC399" s="35"/>
      <c r="OLD399" s="35"/>
      <c r="OLE399" s="35"/>
      <c r="OLF399" s="35"/>
      <c r="OLG399" s="35"/>
      <c r="OLH399" s="35"/>
      <c r="OLI399" s="35"/>
      <c r="OLJ399" s="35"/>
      <c r="OLK399" s="35"/>
      <c r="OLL399" s="35"/>
      <c r="OLM399" s="35"/>
      <c r="OLN399" s="35"/>
      <c r="OLO399" s="35"/>
      <c r="OLP399" s="35"/>
      <c r="OLQ399" s="35"/>
      <c r="OLR399" s="35"/>
      <c r="OLS399" s="35"/>
      <c r="OLT399" s="35"/>
      <c r="OLU399" s="35"/>
      <c r="OLV399" s="35"/>
      <c r="OLW399" s="35"/>
      <c r="OLX399" s="35"/>
      <c r="OLY399" s="35"/>
      <c r="OLZ399" s="35"/>
      <c r="OMA399" s="35"/>
      <c r="OMB399" s="35"/>
      <c r="OMC399" s="35"/>
      <c r="OMD399" s="35"/>
      <c r="OME399" s="35"/>
      <c r="OMF399" s="35"/>
      <c r="OMG399" s="35"/>
      <c r="OMH399" s="35"/>
      <c r="OMI399" s="35"/>
      <c r="OMJ399" s="35"/>
      <c r="OMK399" s="35"/>
      <c r="OML399" s="35"/>
      <c r="OMM399" s="35"/>
      <c r="OMN399" s="35"/>
      <c r="OMO399" s="35"/>
      <c r="OMP399" s="35"/>
      <c r="OMQ399" s="35"/>
      <c r="OMR399" s="35"/>
      <c r="OMS399" s="35"/>
      <c r="OMT399" s="35"/>
      <c r="OMU399" s="35"/>
      <c r="OMV399" s="35"/>
      <c r="OMW399" s="35"/>
      <c r="OMX399" s="35"/>
      <c r="OMY399" s="35"/>
      <c r="OMZ399" s="35"/>
      <c r="ONA399" s="35"/>
      <c r="ONB399" s="35"/>
      <c r="ONC399" s="35"/>
      <c r="OND399" s="35"/>
      <c r="ONE399" s="35"/>
      <c r="ONF399" s="35"/>
      <c r="ONG399" s="35"/>
      <c r="ONH399" s="35"/>
      <c r="ONI399" s="35"/>
      <c r="ONJ399" s="35"/>
      <c r="ONK399" s="35"/>
      <c r="ONL399" s="35"/>
      <c r="ONM399" s="35"/>
      <c r="ONN399" s="35"/>
      <c r="ONO399" s="35"/>
      <c r="ONP399" s="35"/>
      <c r="ONQ399" s="35"/>
      <c r="ONR399" s="35"/>
      <c r="ONS399" s="35"/>
      <c r="ONT399" s="35"/>
      <c r="ONU399" s="35"/>
      <c r="ONV399" s="35"/>
      <c r="ONW399" s="35"/>
      <c r="ONX399" s="35"/>
      <c r="ONY399" s="35"/>
      <c r="ONZ399" s="35"/>
      <c r="OOA399" s="35"/>
      <c r="OOB399" s="35"/>
      <c r="OOC399" s="35"/>
      <c r="OOD399" s="35"/>
      <c r="OOE399" s="35"/>
      <c r="OOF399" s="35"/>
      <c r="OOG399" s="35"/>
      <c r="OOH399" s="35"/>
      <c r="OOI399" s="35"/>
      <c r="OOJ399" s="35"/>
      <c r="OOK399" s="35"/>
      <c r="OOL399" s="35"/>
      <c r="OOM399" s="35"/>
      <c r="OON399" s="35"/>
      <c r="OOO399" s="35"/>
      <c r="OOP399" s="35"/>
      <c r="OOQ399" s="35"/>
      <c r="OOR399" s="35"/>
      <c r="OOS399" s="35"/>
      <c r="OOT399" s="35"/>
      <c r="OOU399" s="35"/>
      <c r="OOV399" s="35"/>
      <c r="OOW399" s="35"/>
      <c r="OOX399" s="35"/>
      <c r="OOY399" s="35"/>
      <c r="OOZ399" s="35"/>
      <c r="OPA399" s="35"/>
      <c r="OPB399" s="35"/>
      <c r="OPC399" s="35"/>
      <c r="OPD399" s="35"/>
      <c r="OPE399" s="35"/>
      <c r="OPF399" s="35"/>
      <c r="OPG399" s="35"/>
      <c r="OPH399" s="35"/>
      <c r="OPI399" s="35"/>
      <c r="OPJ399" s="35"/>
      <c r="OPK399" s="35"/>
      <c r="OPL399" s="35"/>
      <c r="OPM399" s="35"/>
      <c r="OPN399" s="35"/>
      <c r="OPO399" s="35"/>
      <c r="OPP399" s="35"/>
      <c r="OPQ399" s="35"/>
      <c r="OPR399" s="35"/>
      <c r="OPS399" s="35"/>
      <c r="OPT399" s="35"/>
      <c r="OPU399" s="35"/>
      <c r="OPV399" s="35"/>
      <c r="OPW399" s="35"/>
      <c r="OPX399" s="35"/>
      <c r="OPY399" s="35"/>
      <c r="OPZ399" s="35"/>
      <c r="OQA399" s="35"/>
      <c r="OQB399" s="35"/>
      <c r="OQC399" s="35"/>
      <c r="OQD399" s="35"/>
      <c r="OQE399" s="35"/>
      <c r="OQF399" s="35"/>
      <c r="OQG399" s="35"/>
      <c r="OQH399" s="35"/>
      <c r="OQI399" s="35"/>
      <c r="OQJ399" s="35"/>
      <c r="OQK399" s="35"/>
      <c r="OQL399" s="35"/>
      <c r="OQM399" s="35"/>
      <c r="OQN399" s="35"/>
      <c r="OQO399" s="35"/>
      <c r="OQP399" s="35"/>
      <c r="OQQ399" s="35"/>
      <c r="OQR399" s="35"/>
      <c r="OQS399" s="35"/>
      <c r="OQT399" s="35"/>
      <c r="OQU399" s="35"/>
      <c r="OQV399" s="35"/>
      <c r="OQW399" s="35"/>
      <c r="OQX399" s="35"/>
      <c r="OQY399" s="35"/>
      <c r="OQZ399" s="35"/>
      <c r="ORA399" s="35"/>
      <c r="ORB399" s="35"/>
      <c r="ORC399" s="35"/>
      <c r="ORD399" s="35"/>
      <c r="ORE399" s="35"/>
      <c r="ORF399" s="35"/>
      <c r="ORG399" s="35"/>
      <c r="ORH399" s="35"/>
      <c r="ORI399" s="35"/>
      <c r="ORJ399" s="35"/>
      <c r="ORK399" s="35"/>
      <c r="ORL399" s="35"/>
      <c r="ORM399" s="35"/>
      <c r="ORN399" s="35"/>
      <c r="ORO399" s="35"/>
      <c r="ORP399" s="35"/>
      <c r="ORQ399" s="35"/>
      <c r="ORR399" s="35"/>
      <c r="ORS399" s="35"/>
      <c r="ORT399" s="35"/>
      <c r="ORU399" s="35"/>
      <c r="ORV399" s="35"/>
      <c r="ORW399" s="35"/>
      <c r="ORX399" s="35"/>
      <c r="ORY399" s="35"/>
      <c r="ORZ399" s="35"/>
      <c r="OSA399" s="35"/>
      <c r="OSB399" s="35"/>
      <c r="OSC399" s="35"/>
      <c r="OSD399" s="35"/>
      <c r="OSE399" s="35"/>
      <c r="OSF399" s="35"/>
      <c r="OSG399" s="35"/>
      <c r="OSH399" s="35"/>
      <c r="OSI399" s="35"/>
      <c r="OSJ399" s="35"/>
      <c r="OSK399" s="35"/>
      <c r="OSL399" s="35"/>
      <c r="OSM399" s="35"/>
      <c r="OSN399" s="35"/>
      <c r="OSO399" s="35"/>
      <c r="OSP399" s="35"/>
      <c r="OSQ399" s="35"/>
      <c r="OSR399" s="35"/>
      <c r="OSS399" s="35"/>
      <c r="OST399" s="35"/>
      <c r="OSU399" s="35"/>
      <c r="OSV399" s="35"/>
      <c r="OSW399" s="35"/>
      <c r="OSX399" s="35"/>
      <c r="OSY399" s="35"/>
      <c r="OSZ399" s="35"/>
      <c r="OTA399" s="35"/>
      <c r="OTB399" s="35"/>
      <c r="OTC399" s="35"/>
      <c r="OTD399" s="35"/>
      <c r="OTE399" s="35"/>
      <c r="OTF399" s="35"/>
      <c r="OTG399" s="35"/>
      <c r="OTH399" s="35"/>
      <c r="OTI399" s="35"/>
      <c r="OTJ399" s="35"/>
      <c r="OTK399" s="35"/>
      <c r="OTL399" s="35"/>
      <c r="OTM399" s="35"/>
      <c r="OTN399" s="35"/>
      <c r="OTO399" s="35"/>
      <c r="OTP399" s="35"/>
      <c r="OTQ399" s="35"/>
      <c r="OTR399" s="35"/>
      <c r="OTS399" s="35"/>
      <c r="OTT399" s="35"/>
      <c r="OTU399" s="35"/>
      <c r="OTV399" s="35"/>
      <c r="OTW399" s="35"/>
      <c r="OTX399" s="35"/>
      <c r="OTY399" s="35"/>
      <c r="OTZ399" s="35"/>
      <c r="OUA399" s="35"/>
      <c r="OUB399" s="35"/>
      <c r="OUC399" s="35"/>
      <c r="OUD399" s="35"/>
      <c r="OUE399" s="35"/>
      <c r="OUF399" s="35"/>
      <c r="OUG399" s="35"/>
      <c r="OUH399" s="35"/>
      <c r="OUI399" s="35"/>
      <c r="OUJ399" s="35"/>
      <c r="OUK399" s="35"/>
      <c r="OUL399" s="35"/>
      <c r="OUM399" s="35"/>
      <c r="OUN399" s="35"/>
      <c r="OUO399" s="35"/>
      <c r="OUP399" s="35"/>
      <c r="OUQ399" s="35"/>
      <c r="OUR399" s="35"/>
      <c r="OUS399" s="35"/>
      <c r="OUT399" s="35"/>
      <c r="OUU399" s="35"/>
      <c r="OUV399" s="35"/>
      <c r="OUW399" s="35"/>
      <c r="OUX399" s="35"/>
      <c r="OUY399" s="35"/>
      <c r="OUZ399" s="35"/>
      <c r="OVA399" s="35"/>
      <c r="OVB399" s="35"/>
      <c r="OVC399" s="35"/>
      <c r="OVD399" s="35"/>
      <c r="OVE399" s="35"/>
      <c r="OVF399" s="35"/>
      <c r="OVG399" s="35"/>
      <c r="OVH399" s="35"/>
      <c r="OVI399" s="35"/>
      <c r="OVJ399" s="35"/>
      <c r="OVK399" s="35"/>
      <c r="OVL399" s="35"/>
      <c r="OVM399" s="35"/>
      <c r="OVN399" s="35"/>
      <c r="OVO399" s="35"/>
      <c r="OVP399" s="35"/>
      <c r="OVQ399" s="35"/>
      <c r="OVR399" s="35"/>
      <c r="OVS399" s="35"/>
      <c r="OVT399" s="35"/>
      <c r="OVU399" s="35"/>
      <c r="OVV399" s="35"/>
      <c r="OVW399" s="35"/>
      <c r="OVX399" s="35"/>
      <c r="OVY399" s="35"/>
      <c r="OVZ399" s="35"/>
      <c r="OWA399" s="35"/>
      <c r="OWB399" s="35"/>
      <c r="OWC399" s="35"/>
      <c r="OWD399" s="35"/>
      <c r="OWE399" s="35"/>
      <c r="OWF399" s="35"/>
      <c r="OWG399" s="35"/>
      <c r="OWH399" s="35"/>
      <c r="OWI399" s="35"/>
      <c r="OWJ399" s="35"/>
      <c r="OWK399" s="35"/>
      <c r="OWL399" s="35"/>
      <c r="OWM399" s="35"/>
      <c r="OWN399" s="35"/>
      <c r="OWO399" s="35"/>
      <c r="OWP399" s="35"/>
      <c r="OWQ399" s="35"/>
      <c r="OWR399" s="35"/>
      <c r="OWS399" s="35"/>
      <c r="OWT399" s="35"/>
      <c r="OWU399" s="35"/>
      <c r="OWV399" s="35"/>
      <c r="OWW399" s="35"/>
      <c r="OWX399" s="35"/>
      <c r="OWY399" s="35"/>
      <c r="OWZ399" s="35"/>
      <c r="OXA399" s="35"/>
      <c r="OXB399" s="35"/>
      <c r="OXC399" s="35"/>
      <c r="OXD399" s="35"/>
      <c r="OXE399" s="35"/>
      <c r="OXF399" s="35"/>
      <c r="OXG399" s="35"/>
      <c r="OXH399" s="35"/>
      <c r="OXI399" s="35"/>
      <c r="OXJ399" s="35"/>
      <c r="OXK399" s="35"/>
      <c r="OXL399" s="35"/>
      <c r="OXM399" s="35"/>
      <c r="OXN399" s="35"/>
      <c r="OXO399" s="35"/>
      <c r="OXP399" s="35"/>
      <c r="OXQ399" s="35"/>
      <c r="OXR399" s="35"/>
      <c r="OXS399" s="35"/>
      <c r="OXT399" s="35"/>
      <c r="OXU399" s="35"/>
      <c r="OXV399" s="35"/>
      <c r="OXW399" s="35"/>
      <c r="OXX399" s="35"/>
      <c r="OXY399" s="35"/>
      <c r="OXZ399" s="35"/>
      <c r="OYA399" s="35"/>
      <c r="OYB399" s="35"/>
      <c r="OYC399" s="35"/>
      <c r="OYD399" s="35"/>
      <c r="OYE399" s="35"/>
      <c r="OYF399" s="35"/>
      <c r="OYG399" s="35"/>
      <c r="OYH399" s="35"/>
      <c r="OYI399" s="35"/>
      <c r="OYJ399" s="35"/>
      <c r="OYK399" s="35"/>
      <c r="OYL399" s="35"/>
      <c r="OYM399" s="35"/>
      <c r="OYN399" s="35"/>
      <c r="OYO399" s="35"/>
      <c r="OYP399" s="35"/>
      <c r="OYQ399" s="35"/>
      <c r="OYR399" s="35"/>
      <c r="OYS399" s="35"/>
      <c r="OYT399" s="35"/>
      <c r="OYU399" s="35"/>
      <c r="OYV399" s="35"/>
      <c r="OYW399" s="35"/>
      <c r="OYX399" s="35"/>
      <c r="OYY399" s="35"/>
      <c r="OYZ399" s="35"/>
      <c r="OZA399" s="35"/>
      <c r="OZB399" s="35"/>
      <c r="OZC399" s="35"/>
      <c r="OZD399" s="35"/>
      <c r="OZE399" s="35"/>
      <c r="OZF399" s="35"/>
      <c r="OZG399" s="35"/>
      <c r="OZH399" s="35"/>
      <c r="OZI399" s="35"/>
      <c r="OZJ399" s="35"/>
      <c r="OZK399" s="35"/>
      <c r="OZL399" s="35"/>
      <c r="OZM399" s="35"/>
      <c r="OZN399" s="35"/>
      <c r="OZO399" s="35"/>
      <c r="OZP399" s="35"/>
      <c r="OZQ399" s="35"/>
      <c r="OZR399" s="35"/>
      <c r="OZS399" s="35"/>
      <c r="OZT399" s="35"/>
      <c r="OZU399" s="35"/>
      <c r="OZV399" s="35"/>
      <c r="OZW399" s="35"/>
      <c r="OZX399" s="35"/>
      <c r="OZY399" s="35"/>
      <c r="OZZ399" s="35"/>
      <c r="PAA399" s="35"/>
      <c r="PAB399" s="35"/>
      <c r="PAC399" s="35"/>
      <c r="PAD399" s="35"/>
      <c r="PAE399" s="35"/>
      <c r="PAF399" s="35"/>
      <c r="PAG399" s="35"/>
      <c r="PAH399" s="35"/>
      <c r="PAI399" s="35"/>
      <c r="PAJ399" s="35"/>
      <c r="PAK399" s="35"/>
      <c r="PAL399" s="35"/>
      <c r="PAM399" s="35"/>
      <c r="PAN399" s="35"/>
      <c r="PAO399" s="35"/>
      <c r="PAP399" s="35"/>
      <c r="PAQ399" s="35"/>
      <c r="PAR399" s="35"/>
      <c r="PAS399" s="35"/>
      <c r="PAT399" s="35"/>
      <c r="PAU399" s="35"/>
      <c r="PAV399" s="35"/>
      <c r="PAW399" s="35"/>
      <c r="PAX399" s="35"/>
      <c r="PAY399" s="35"/>
      <c r="PAZ399" s="35"/>
      <c r="PBA399" s="35"/>
      <c r="PBB399" s="35"/>
      <c r="PBC399" s="35"/>
      <c r="PBD399" s="35"/>
      <c r="PBE399" s="35"/>
      <c r="PBF399" s="35"/>
      <c r="PBG399" s="35"/>
      <c r="PBH399" s="35"/>
      <c r="PBI399" s="35"/>
      <c r="PBJ399" s="35"/>
      <c r="PBK399" s="35"/>
      <c r="PBL399" s="35"/>
      <c r="PBM399" s="35"/>
      <c r="PBN399" s="35"/>
      <c r="PBO399" s="35"/>
      <c r="PBP399" s="35"/>
      <c r="PBQ399" s="35"/>
      <c r="PBR399" s="35"/>
      <c r="PBS399" s="35"/>
      <c r="PBT399" s="35"/>
      <c r="PBU399" s="35"/>
      <c r="PBV399" s="35"/>
      <c r="PBW399" s="35"/>
      <c r="PBX399" s="35"/>
      <c r="PBY399" s="35"/>
      <c r="PBZ399" s="35"/>
      <c r="PCA399" s="35"/>
      <c r="PCB399" s="35"/>
      <c r="PCC399" s="35"/>
      <c r="PCD399" s="35"/>
      <c r="PCE399" s="35"/>
      <c r="PCF399" s="35"/>
      <c r="PCG399" s="35"/>
      <c r="PCH399" s="35"/>
      <c r="PCI399" s="35"/>
      <c r="PCJ399" s="35"/>
      <c r="PCK399" s="35"/>
      <c r="PCL399" s="35"/>
      <c r="PCM399" s="35"/>
      <c r="PCN399" s="35"/>
      <c r="PCO399" s="35"/>
      <c r="PCP399" s="35"/>
      <c r="PCQ399" s="35"/>
      <c r="PCR399" s="35"/>
      <c r="PCS399" s="35"/>
      <c r="PCT399" s="35"/>
      <c r="PCU399" s="35"/>
      <c r="PCV399" s="35"/>
      <c r="PCW399" s="35"/>
      <c r="PCX399" s="35"/>
      <c r="PCY399" s="35"/>
      <c r="PCZ399" s="35"/>
      <c r="PDA399" s="35"/>
      <c r="PDB399" s="35"/>
      <c r="PDC399" s="35"/>
      <c r="PDD399" s="35"/>
      <c r="PDE399" s="35"/>
      <c r="PDF399" s="35"/>
      <c r="PDG399" s="35"/>
      <c r="PDH399" s="35"/>
      <c r="PDI399" s="35"/>
      <c r="PDJ399" s="35"/>
      <c r="PDK399" s="35"/>
      <c r="PDL399" s="35"/>
      <c r="PDM399" s="35"/>
      <c r="PDN399" s="35"/>
      <c r="PDO399" s="35"/>
      <c r="PDP399" s="35"/>
      <c r="PDQ399" s="35"/>
      <c r="PDR399" s="35"/>
      <c r="PDS399" s="35"/>
      <c r="PDT399" s="35"/>
      <c r="PDU399" s="35"/>
      <c r="PDV399" s="35"/>
      <c r="PDW399" s="35"/>
      <c r="PDX399" s="35"/>
      <c r="PDY399" s="35"/>
      <c r="PDZ399" s="35"/>
      <c r="PEA399" s="35"/>
      <c r="PEB399" s="35"/>
      <c r="PEC399" s="35"/>
      <c r="PED399" s="35"/>
      <c r="PEE399" s="35"/>
      <c r="PEF399" s="35"/>
      <c r="PEG399" s="35"/>
      <c r="PEH399" s="35"/>
      <c r="PEI399" s="35"/>
      <c r="PEJ399" s="35"/>
      <c r="PEK399" s="35"/>
      <c r="PEL399" s="35"/>
      <c r="PEM399" s="35"/>
      <c r="PEN399" s="35"/>
      <c r="PEO399" s="35"/>
      <c r="PEP399" s="35"/>
      <c r="PEQ399" s="35"/>
      <c r="PER399" s="35"/>
      <c r="PES399" s="35"/>
      <c r="PET399" s="35"/>
      <c r="PEU399" s="35"/>
      <c r="PEV399" s="35"/>
      <c r="PEW399" s="35"/>
      <c r="PEX399" s="35"/>
      <c r="PEY399" s="35"/>
      <c r="PEZ399" s="35"/>
      <c r="PFA399" s="35"/>
      <c r="PFB399" s="35"/>
      <c r="PFC399" s="35"/>
      <c r="PFD399" s="35"/>
      <c r="PFE399" s="35"/>
      <c r="PFF399" s="35"/>
      <c r="PFG399" s="35"/>
      <c r="PFH399" s="35"/>
      <c r="PFI399" s="35"/>
      <c r="PFJ399" s="35"/>
      <c r="PFK399" s="35"/>
      <c r="PFL399" s="35"/>
      <c r="PFM399" s="35"/>
      <c r="PFN399" s="35"/>
      <c r="PFO399" s="35"/>
      <c r="PFP399" s="35"/>
      <c r="PFQ399" s="35"/>
      <c r="PFR399" s="35"/>
      <c r="PFS399" s="35"/>
      <c r="PFT399" s="35"/>
      <c r="PFU399" s="35"/>
      <c r="PFV399" s="35"/>
      <c r="PFW399" s="35"/>
      <c r="PFX399" s="35"/>
      <c r="PFY399" s="35"/>
      <c r="PFZ399" s="35"/>
      <c r="PGA399" s="35"/>
      <c r="PGB399" s="35"/>
      <c r="PGC399" s="35"/>
      <c r="PGD399" s="35"/>
      <c r="PGE399" s="35"/>
      <c r="PGF399" s="35"/>
      <c r="PGG399" s="35"/>
      <c r="PGH399" s="35"/>
      <c r="PGI399" s="35"/>
      <c r="PGJ399" s="35"/>
      <c r="PGK399" s="35"/>
      <c r="PGL399" s="35"/>
      <c r="PGM399" s="35"/>
      <c r="PGN399" s="35"/>
      <c r="PGO399" s="35"/>
      <c r="PGP399" s="35"/>
      <c r="PGQ399" s="35"/>
      <c r="PGR399" s="35"/>
      <c r="PGS399" s="35"/>
      <c r="PGT399" s="35"/>
      <c r="PGU399" s="35"/>
      <c r="PGV399" s="35"/>
      <c r="PGW399" s="35"/>
      <c r="PGX399" s="35"/>
      <c r="PGY399" s="35"/>
      <c r="PGZ399" s="35"/>
      <c r="PHA399" s="35"/>
      <c r="PHB399" s="35"/>
      <c r="PHC399" s="35"/>
      <c r="PHD399" s="35"/>
      <c r="PHE399" s="35"/>
      <c r="PHF399" s="35"/>
      <c r="PHG399" s="35"/>
      <c r="PHH399" s="35"/>
      <c r="PHI399" s="35"/>
      <c r="PHJ399" s="35"/>
      <c r="PHK399" s="35"/>
      <c r="PHL399" s="35"/>
      <c r="PHM399" s="35"/>
      <c r="PHN399" s="35"/>
      <c r="PHO399" s="35"/>
      <c r="PHP399" s="35"/>
      <c r="PHQ399" s="35"/>
      <c r="PHR399" s="35"/>
      <c r="PHS399" s="35"/>
      <c r="PHT399" s="35"/>
      <c r="PHU399" s="35"/>
      <c r="PHV399" s="35"/>
      <c r="PHW399" s="35"/>
      <c r="PHX399" s="35"/>
      <c r="PHY399" s="35"/>
      <c r="PHZ399" s="35"/>
      <c r="PIA399" s="35"/>
      <c r="PIB399" s="35"/>
      <c r="PIC399" s="35"/>
      <c r="PID399" s="35"/>
      <c r="PIE399" s="35"/>
      <c r="PIF399" s="35"/>
      <c r="PIG399" s="35"/>
      <c r="PIH399" s="35"/>
      <c r="PII399" s="35"/>
      <c r="PIJ399" s="35"/>
      <c r="PIK399" s="35"/>
      <c r="PIL399" s="35"/>
      <c r="PIM399" s="35"/>
      <c r="PIN399" s="35"/>
      <c r="PIO399" s="35"/>
      <c r="PIP399" s="35"/>
      <c r="PIQ399" s="35"/>
      <c r="PIR399" s="35"/>
      <c r="PIS399" s="35"/>
      <c r="PIT399" s="35"/>
      <c r="PIU399" s="35"/>
      <c r="PIV399" s="35"/>
      <c r="PIW399" s="35"/>
      <c r="PIX399" s="35"/>
      <c r="PIY399" s="35"/>
      <c r="PIZ399" s="35"/>
      <c r="PJA399" s="35"/>
      <c r="PJB399" s="35"/>
      <c r="PJC399" s="35"/>
      <c r="PJD399" s="35"/>
      <c r="PJE399" s="35"/>
      <c r="PJF399" s="35"/>
      <c r="PJG399" s="35"/>
      <c r="PJH399" s="35"/>
      <c r="PJI399" s="35"/>
      <c r="PJJ399" s="35"/>
      <c r="PJK399" s="35"/>
      <c r="PJL399" s="35"/>
      <c r="PJM399" s="35"/>
      <c r="PJN399" s="35"/>
      <c r="PJO399" s="35"/>
      <c r="PJP399" s="35"/>
      <c r="PJQ399" s="35"/>
      <c r="PJR399" s="35"/>
      <c r="PJS399" s="35"/>
      <c r="PJT399" s="35"/>
      <c r="PJU399" s="35"/>
      <c r="PJV399" s="35"/>
      <c r="PJW399" s="35"/>
      <c r="PJX399" s="35"/>
      <c r="PJY399" s="35"/>
      <c r="PJZ399" s="35"/>
      <c r="PKA399" s="35"/>
      <c r="PKB399" s="35"/>
      <c r="PKC399" s="35"/>
      <c r="PKD399" s="35"/>
      <c r="PKE399" s="35"/>
      <c r="PKF399" s="35"/>
      <c r="PKG399" s="35"/>
      <c r="PKH399" s="35"/>
      <c r="PKI399" s="35"/>
      <c r="PKJ399" s="35"/>
      <c r="PKK399" s="35"/>
      <c r="PKL399" s="35"/>
      <c r="PKM399" s="35"/>
      <c r="PKN399" s="35"/>
      <c r="PKO399" s="35"/>
      <c r="PKP399" s="35"/>
      <c r="PKQ399" s="35"/>
      <c r="PKR399" s="35"/>
      <c r="PKS399" s="35"/>
      <c r="PKT399" s="35"/>
      <c r="PKU399" s="35"/>
      <c r="PKV399" s="35"/>
      <c r="PKW399" s="35"/>
      <c r="PKX399" s="35"/>
      <c r="PKY399" s="35"/>
      <c r="PKZ399" s="35"/>
      <c r="PLA399" s="35"/>
      <c r="PLB399" s="35"/>
      <c r="PLC399" s="35"/>
      <c r="PLD399" s="35"/>
      <c r="PLE399" s="35"/>
      <c r="PLF399" s="35"/>
      <c r="PLG399" s="35"/>
      <c r="PLH399" s="35"/>
      <c r="PLI399" s="35"/>
      <c r="PLJ399" s="35"/>
      <c r="PLK399" s="35"/>
      <c r="PLL399" s="35"/>
      <c r="PLM399" s="35"/>
      <c r="PLN399" s="35"/>
      <c r="PLO399" s="35"/>
      <c r="PLP399" s="35"/>
      <c r="PLQ399" s="35"/>
      <c r="PLR399" s="35"/>
      <c r="PLS399" s="35"/>
      <c r="PLT399" s="35"/>
      <c r="PLU399" s="35"/>
      <c r="PLV399" s="35"/>
      <c r="PLW399" s="35"/>
      <c r="PLX399" s="35"/>
      <c r="PLY399" s="35"/>
      <c r="PLZ399" s="35"/>
      <c r="PMA399" s="35"/>
      <c r="PMB399" s="35"/>
      <c r="PMC399" s="35"/>
      <c r="PMD399" s="35"/>
      <c r="PME399" s="35"/>
      <c r="PMF399" s="35"/>
      <c r="PMG399" s="35"/>
      <c r="PMH399" s="35"/>
      <c r="PMI399" s="35"/>
      <c r="PMJ399" s="35"/>
      <c r="PMK399" s="35"/>
      <c r="PML399" s="35"/>
      <c r="PMM399" s="35"/>
      <c r="PMN399" s="35"/>
      <c r="PMO399" s="35"/>
      <c r="PMP399" s="35"/>
      <c r="PMQ399" s="35"/>
      <c r="PMR399" s="35"/>
      <c r="PMS399" s="35"/>
      <c r="PMT399" s="35"/>
      <c r="PMU399" s="35"/>
      <c r="PMV399" s="35"/>
      <c r="PMW399" s="35"/>
      <c r="PMX399" s="35"/>
      <c r="PMY399" s="35"/>
      <c r="PMZ399" s="35"/>
      <c r="PNA399" s="35"/>
      <c r="PNB399" s="35"/>
      <c r="PNC399" s="35"/>
      <c r="PND399" s="35"/>
      <c r="PNE399" s="35"/>
      <c r="PNF399" s="35"/>
      <c r="PNG399" s="35"/>
      <c r="PNH399" s="35"/>
      <c r="PNI399" s="35"/>
      <c r="PNJ399" s="35"/>
      <c r="PNK399" s="35"/>
      <c r="PNL399" s="35"/>
      <c r="PNM399" s="35"/>
      <c r="PNN399" s="35"/>
      <c r="PNO399" s="35"/>
      <c r="PNP399" s="35"/>
      <c r="PNQ399" s="35"/>
      <c r="PNR399" s="35"/>
      <c r="PNS399" s="35"/>
      <c r="PNT399" s="35"/>
      <c r="PNU399" s="35"/>
      <c r="PNV399" s="35"/>
      <c r="PNW399" s="35"/>
      <c r="PNX399" s="35"/>
      <c r="PNY399" s="35"/>
      <c r="PNZ399" s="35"/>
      <c r="POA399" s="35"/>
      <c r="POB399" s="35"/>
      <c r="POC399" s="35"/>
      <c r="POD399" s="35"/>
      <c r="POE399" s="35"/>
      <c r="POF399" s="35"/>
      <c r="POG399" s="35"/>
      <c r="POH399" s="35"/>
      <c r="POI399" s="35"/>
      <c r="POJ399" s="35"/>
      <c r="POK399" s="35"/>
      <c r="POL399" s="35"/>
      <c r="POM399" s="35"/>
      <c r="PON399" s="35"/>
      <c r="POO399" s="35"/>
      <c r="POP399" s="35"/>
      <c r="POQ399" s="35"/>
      <c r="POR399" s="35"/>
      <c r="POS399" s="35"/>
      <c r="POT399" s="35"/>
      <c r="POU399" s="35"/>
      <c r="POV399" s="35"/>
      <c r="POW399" s="35"/>
      <c r="POX399" s="35"/>
      <c r="POY399" s="35"/>
      <c r="POZ399" s="35"/>
      <c r="PPA399" s="35"/>
      <c r="PPB399" s="35"/>
      <c r="PPC399" s="35"/>
      <c r="PPD399" s="35"/>
      <c r="PPE399" s="35"/>
      <c r="PPF399" s="35"/>
      <c r="PPG399" s="35"/>
      <c r="PPH399" s="35"/>
      <c r="PPI399" s="35"/>
      <c r="PPJ399" s="35"/>
      <c r="PPK399" s="35"/>
      <c r="PPL399" s="35"/>
      <c r="PPM399" s="35"/>
      <c r="PPN399" s="35"/>
      <c r="PPO399" s="35"/>
      <c r="PPP399" s="35"/>
      <c r="PPQ399" s="35"/>
      <c r="PPR399" s="35"/>
      <c r="PPS399" s="35"/>
      <c r="PPT399" s="35"/>
      <c r="PPU399" s="35"/>
      <c r="PPV399" s="35"/>
      <c r="PPW399" s="35"/>
      <c r="PPX399" s="35"/>
      <c r="PPY399" s="35"/>
      <c r="PPZ399" s="35"/>
      <c r="PQA399" s="35"/>
      <c r="PQB399" s="35"/>
      <c r="PQC399" s="35"/>
      <c r="PQD399" s="35"/>
      <c r="PQE399" s="35"/>
      <c r="PQF399" s="35"/>
      <c r="PQG399" s="35"/>
      <c r="PQH399" s="35"/>
      <c r="PQI399" s="35"/>
      <c r="PQJ399" s="35"/>
      <c r="PQK399" s="35"/>
      <c r="PQL399" s="35"/>
      <c r="PQM399" s="35"/>
      <c r="PQN399" s="35"/>
      <c r="PQO399" s="35"/>
      <c r="PQP399" s="35"/>
      <c r="PQQ399" s="35"/>
      <c r="PQR399" s="35"/>
      <c r="PQS399" s="35"/>
      <c r="PQT399" s="35"/>
      <c r="PQU399" s="35"/>
      <c r="PQV399" s="35"/>
      <c r="PQW399" s="35"/>
      <c r="PQX399" s="35"/>
      <c r="PQY399" s="35"/>
      <c r="PQZ399" s="35"/>
      <c r="PRA399" s="35"/>
      <c r="PRB399" s="35"/>
      <c r="PRC399" s="35"/>
      <c r="PRD399" s="35"/>
      <c r="PRE399" s="35"/>
      <c r="PRF399" s="35"/>
      <c r="PRG399" s="35"/>
      <c r="PRH399" s="35"/>
      <c r="PRI399" s="35"/>
      <c r="PRJ399" s="35"/>
      <c r="PRK399" s="35"/>
      <c r="PRL399" s="35"/>
      <c r="PRM399" s="35"/>
      <c r="PRN399" s="35"/>
      <c r="PRO399" s="35"/>
      <c r="PRP399" s="35"/>
      <c r="PRQ399" s="35"/>
      <c r="PRR399" s="35"/>
      <c r="PRS399" s="35"/>
      <c r="PRT399" s="35"/>
      <c r="PRU399" s="35"/>
      <c r="PRV399" s="35"/>
      <c r="PRW399" s="35"/>
      <c r="PRX399" s="35"/>
      <c r="PRY399" s="35"/>
      <c r="PRZ399" s="35"/>
      <c r="PSA399" s="35"/>
      <c r="PSB399" s="35"/>
      <c r="PSC399" s="35"/>
      <c r="PSD399" s="35"/>
      <c r="PSE399" s="35"/>
      <c r="PSF399" s="35"/>
      <c r="PSG399" s="35"/>
      <c r="PSH399" s="35"/>
      <c r="PSI399" s="35"/>
      <c r="PSJ399" s="35"/>
      <c r="PSK399" s="35"/>
      <c r="PSL399" s="35"/>
      <c r="PSM399" s="35"/>
      <c r="PSN399" s="35"/>
      <c r="PSO399" s="35"/>
      <c r="PSP399" s="35"/>
      <c r="PSQ399" s="35"/>
      <c r="PSR399" s="35"/>
      <c r="PSS399" s="35"/>
      <c r="PST399" s="35"/>
      <c r="PSU399" s="35"/>
      <c r="PSV399" s="35"/>
      <c r="PSW399" s="35"/>
      <c r="PSX399" s="35"/>
      <c r="PSY399" s="35"/>
      <c r="PSZ399" s="35"/>
      <c r="PTA399" s="35"/>
      <c r="PTB399" s="35"/>
      <c r="PTC399" s="35"/>
      <c r="PTD399" s="35"/>
      <c r="PTE399" s="35"/>
      <c r="PTF399" s="35"/>
      <c r="PTG399" s="35"/>
      <c r="PTH399" s="35"/>
      <c r="PTI399" s="35"/>
      <c r="PTJ399" s="35"/>
      <c r="PTK399" s="35"/>
      <c r="PTL399" s="35"/>
      <c r="PTM399" s="35"/>
      <c r="PTN399" s="35"/>
      <c r="PTO399" s="35"/>
      <c r="PTP399" s="35"/>
      <c r="PTQ399" s="35"/>
      <c r="PTR399" s="35"/>
      <c r="PTS399" s="35"/>
      <c r="PTT399" s="35"/>
      <c r="PTU399" s="35"/>
      <c r="PTV399" s="35"/>
      <c r="PTW399" s="35"/>
      <c r="PTX399" s="35"/>
      <c r="PTY399" s="35"/>
      <c r="PTZ399" s="35"/>
      <c r="PUA399" s="35"/>
      <c r="PUB399" s="35"/>
      <c r="PUC399" s="35"/>
      <c r="PUD399" s="35"/>
      <c r="PUE399" s="35"/>
      <c r="PUF399" s="35"/>
      <c r="PUG399" s="35"/>
      <c r="PUH399" s="35"/>
      <c r="PUI399" s="35"/>
      <c r="PUJ399" s="35"/>
      <c r="PUK399" s="35"/>
      <c r="PUL399" s="35"/>
      <c r="PUM399" s="35"/>
      <c r="PUN399" s="35"/>
      <c r="PUO399" s="35"/>
      <c r="PUP399" s="35"/>
      <c r="PUQ399" s="35"/>
      <c r="PUR399" s="35"/>
      <c r="PUS399" s="35"/>
      <c r="PUT399" s="35"/>
      <c r="PUU399" s="35"/>
      <c r="PUV399" s="35"/>
      <c r="PUW399" s="35"/>
      <c r="PUX399" s="35"/>
      <c r="PUY399" s="35"/>
      <c r="PUZ399" s="35"/>
      <c r="PVA399" s="35"/>
      <c r="PVB399" s="35"/>
      <c r="PVC399" s="35"/>
      <c r="PVD399" s="35"/>
      <c r="PVE399" s="35"/>
      <c r="PVF399" s="35"/>
      <c r="PVG399" s="35"/>
      <c r="PVH399" s="35"/>
      <c r="PVI399" s="35"/>
      <c r="PVJ399" s="35"/>
      <c r="PVK399" s="35"/>
      <c r="PVL399" s="35"/>
      <c r="PVM399" s="35"/>
      <c r="PVN399" s="35"/>
      <c r="PVO399" s="35"/>
      <c r="PVP399" s="35"/>
      <c r="PVQ399" s="35"/>
      <c r="PVR399" s="35"/>
      <c r="PVS399" s="35"/>
      <c r="PVT399" s="35"/>
      <c r="PVU399" s="35"/>
      <c r="PVV399" s="35"/>
      <c r="PVW399" s="35"/>
      <c r="PVX399" s="35"/>
      <c r="PVY399" s="35"/>
      <c r="PVZ399" s="35"/>
      <c r="PWA399" s="35"/>
      <c r="PWB399" s="35"/>
      <c r="PWC399" s="35"/>
      <c r="PWD399" s="35"/>
      <c r="PWE399" s="35"/>
      <c r="PWF399" s="35"/>
      <c r="PWG399" s="35"/>
      <c r="PWH399" s="35"/>
      <c r="PWI399" s="35"/>
      <c r="PWJ399" s="35"/>
      <c r="PWK399" s="35"/>
      <c r="PWL399" s="35"/>
      <c r="PWM399" s="35"/>
      <c r="PWN399" s="35"/>
      <c r="PWO399" s="35"/>
      <c r="PWP399" s="35"/>
      <c r="PWQ399" s="35"/>
      <c r="PWR399" s="35"/>
      <c r="PWS399" s="35"/>
      <c r="PWT399" s="35"/>
      <c r="PWU399" s="35"/>
      <c r="PWV399" s="35"/>
      <c r="PWW399" s="35"/>
      <c r="PWX399" s="35"/>
      <c r="PWY399" s="35"/>
      <c r="PWZ399" s="35"/>
      <c r="PXA399" s="35"/>
      <c r="PXB399" s="35"/>
      <c r="PXC399" s="35"/>
      <c r="PXD399" s="35"/>
      <c r="PXE399" s="35"/>
      <c r="PXF399" s="35"/>
      <c r="PXG399" s="35"/>
      <c r="PXH399" s="35"/>
      <c r="PXI399" s="35"/>
      <c r="PXJ399" s="35"/>
      <c r="PXK399" s="35"/>
      <c r="PXL399" s="35"/>
      <c r="PXM399" s="35"/>
      <c r="PXN399" s="35"/>
      <c r="PXO399" s="35"/>
      <c r="PXP399" s="35"/>
      <c r="PXQ399" s="35"/>
      <c r="PXR399" s="35"/>
      <c r="PXS399" s="35"/>
      <c r="PXT399" s="35"/>
      <c r="PXU399" s="35"/>
      <c r="PXV399" s="35"/>
      <c r="PXW399" s="35"/>
      <c r="PXX399" s="35"/>
      <c r="PXY399" s="35"/>
      <c r="PXZ399" s="35"/>
      <c r="PYA399" s="35"/>
      <c r="PYB399" s="35"/>
      <c r="PYC399" s="35"/>
      <c r="PYD399" s="35"/>
      <c r="PYE399" s="35"/>
      <c r="PYF399" s="35"/>
      <c r="PYG399" s="35"/>
      <c r="PYH399" s="35"/>
      <c r="PYI399" s="35"/>
      <c r="PYJ399" s="35"/>
      <c r="PYK399" s="35"/>
      <c r="PYL399" s="35"/>
      <c r="PYM399" s="35"/>
      <c r="PYN399" s="35"/>
      <c r="PYO399" s="35"/>
      <c r="PYP399" s="35"/>
      <c r="PYQ399" s="35"/>
      <c r="PYR399" s="35"/>
      <c r="PYS399" s="35"/>
      <c r="PYT399" s="35"/>
      <c r="PYU399" s="35"/>
      <c r="PYV399" s="35"/>
      <c r="PYW399" s="35"/>
      <c r="PYX399" s="35"/>
      <c r="PYY399" s="35"/>
      <c r="PYZ399" s="35"/>
      <c r="PZA399" s="35"/>
      <c r="PZB399" s="35"/>
      <c r="PZC399" s="35"/>
      <c r="PZD399" s="35"/>
      <c r="PZE399" s="35"/>
      <c r="PZF399" s="35"/>
      <c r="PZG399" s="35"/>
      <c r="PZH399" s="35"/>
      <c r="PZI399" s="35"/>
      <c r="PZJ399" s="35"/>
      <c r="PZK399" s="35"/>
      <c r="PZL399" s="35"/>
      <c r="PZM399" s="35"/>
      <c r="PZN399" s="35"/>
      <c r="PZO399" s="35"/>
      <c r="PZP399" s="35"/>
      <c r="PZQ399" s="35"/>
      <c r="PZR399" s="35"/>
      <c r="PZS399" s="35"/>
      <c r="PZT399" s="35"/>
      <c r="PZU399" s="35"/>
      <c r="PZV399" s="35"/>
      <c r="PZW399" s="35"/>
      <c r="PZX399" s="35"/>
      <c r="PZY399" s="35"/>
      <c r="PZZ399" s="35"/>
      <c r="QAA399" s="35"/>
      <c r="QAB399" s="35"/>
      <c r="QAC399" s="35"/>
      <c r="QAD399" s="35"/>
      <c r="QAE399" s="35"/>
      <c r="QAF399" s="35"/>
      <c r="QAG399" s="35"/>
      <c r="QAH399" s="35"/>
      <c r="QAI399" s="35"/>
      <c r="QAJ399" s="35"/>
      <c r="QAK399" s="35"/>
      <c r="QAL399" s="35"/>
      <c r="QAM399" s="35"/>
      <c r="QAN399" s="35"/>
      <c r="QAO399" s="35"/>
      <c r="QAP399" s="35"/>
      <c r="QAQ399" s="35"/>
      <c r="QAR399" s="35"/>
      <c r="QAS399" s="35"/>
      <c r="QAT399" s="35"/>
      <c r="QAU399" s="35"/>
      <c r="QAV399" s="35"/>
      <c r="QAW399" s="35"/>
      <c r="QAX399" s="35"/>
      <c r="QAY399" s="35"/>
      <c r="QAZ399" s="35"/>
      <c r="QBA399" s="35"/>
      <c r="QBB399" s="35"/>
      <c r="QBC399" s="35"/>
      <c r="QBD399" s="35"/>
      <c r="QBE399" s="35"/>
      <c r="QBF399" s="35"/>
      <c r="QBG399" s="35"/>
      <c r="QBH399" s="35"/>
      <c r="QBI399" s="35"/>
      <c r="QBJ399" s="35"/>
      <c r="QBK399" s="35"/>
      <c r="QBL399" s="35"/>
      <c r="QBM399" s="35"/>
      <c r="QBN399" s="35"/>
      <c r="QBO399" s="35"/>
      <c r="QBP399" s="35"/>
      <c r="QBQ399" s="35"/>
      <c r="QBR399" s="35"/>
      <c r="QBS399" s="35"/>
      <c r="QBT399" s="35"/>
      <c r="QBU399" s="35"/>
      <c r="QBV399" s="35"/>
      <c r="QBW399" s="35"/>
      <c r="QBX399" s="35"/>
      <c r="QBY399" s="35"/>
      <c r="QBZ399" s="35"/>
      <c r="QCA399" s="35"/>
      <c r="QCB399" s="35"/>
      <c r="QCC399" s="35"/>
      <c r="QCD399" s="35"/>
      <c r="QCE399" s="35"/>
      <c r="QCF399" s="35"/>
      <c r="QCG399" s="35"/>
      <c r="QCH399" s="35"/>
      <c r="QCI399" s="35"/>
      <c r="QCJ399" s="35"/>
      <c r="QCK399" s="35"/>
      <c r="QCL399" s="35"/>
      <c r="QCM399" s="35"/>
      <c r="QCN399" s="35"/>
      <c r="QCO399" s="35"/>
      <c r="QCP399" s="35"/>
      <c r="QCQ399" s="35"/>
      <c r="QCR399" s="35"/>
      <c r="QCS399" s="35"/>
      <c r="QCT399" s="35"/>
      <c r="QCU399" s="35"/>
      <c r="QCV399" s="35"/>
      <c r="QCW399" s="35"/>
      <c r="QCX399" s="35"/>
      <c r="QCY399" s="35"/>
      <c r="QCZ399" s="35"/>
      <c r="QDA399" s="35"/>
      <c r="QDB399" s="35"/>
      <c r="QDC399" s="35"/>
      <c r="QDD399" s="35"/>
      <c r="QDE399" s="35"/>
      <c r="QDF399" s="35"/>
      <c r="QDG399" s="35"/>
      <c r="QDH399" s="35"/>
      <c r="QDI399" s="35"/>
      <c r="QDJ399" s="35"/>
      <c r="QDK399" s="35"/>
      <c r="QDL399" s="35"/>
      <c r="QDM399" s="35"/>
      <c r="QDN399" s="35"/>
      <c r="QDO399" s="35"/>
      <c r="QDP399" s="35"/>
      <c r="QDQ399" s="35"/>
      <c r="QDR399" s="35"/>
      <c r="QDS399" s="35"/>
      <c r="QDT399" s="35"/>
      <c r="QDU399" s="35"/>
      <c r="QDV399" s="35"/>
      <c r="QDW399" s="35"/>
      <c r="QDX399" s="35"/>
      <c r="QDY399" s="35"/>
      <c r="QDZ399" s="35"/>
      <c r="QEA399" s="35"/>
      <c r="QEB399" s="35"/>
      <c r="QEC399" s="35"/>
      <c r="QED399" s="35"/>
      <c r="QEE399" s="35"/>
      <c r="QEF399" s="35"/>
      <c r="QEG399" s="35"/>
      <c r="QEH399" s="35"/>
      <c r="QEI399" s="35"/>
      <c r="QEJ399" s="35"/>
      <c r="QEK399" s="35"/>
      <c r="QEL399" s="35"/>
      <c r="QEM399" s="35"/>
      <c r="QEN399" s="35"/>
      <c r="QEO399" s="35"/>
      <c r="QEP399" s="35"/>
      <c r="QEQ399" s="35"/>
      <c r="QER399" s="35"/>
      <c r="QES399" s="35"/>
      <c r="QET399" s="35"/>
      <c r="QEU399" s="35"/>
      <c r="QEV399" s="35"/>
      <c r="QEW399" s="35"/>
      <c r="QEX399" s="35"/>
      <c r="QEY399" s="35"/>
      <c r="QEZ399" s="35"/>
      <c r="QFA399" s="35"/>
      <c r="QFB399" s="35"/>
      <c r="QFC399" s="35"/>
      <c r="QFD399" s="35"/>
      <c r="QFE399" s="35"/>
      <c r="QFF399" s="35"/>
      <c r="QFG399" s="35"/>
      <c r="QFH399" s="35"/>
      <c r="QFI399" s="35"/>
      <c r="QFJ399" s="35"/>
      <c r="QFK399" s="35"/>
      <c r="QFL399" s="35"/>
      <c r="QFM399" s="35"/>
      <c r="QFN399" s="35"/>
      <c r="QFO399" s="35"/>
      <c r="QFP399" s="35"/>
      <c r="QFQ399" s="35"/>
      <c r="QFR399" s="35"/>
      <c r="QFS399" s="35"/>
      <c r="QFT399" s="35"/>
      <c r="QFU399" s="35"/>
      <c r="QFV399" s="35"/>
      <c r="QFW399" s="35"/>
      <c r="QFX399" s="35"/>
      <c r="QFY399" s="35"/>
      <c r="QFZ399" s="35"/>
      <c r="QGA399" s="35"/>
      <c r="QGB399" s="35"/>
      <c r="QGC399" s="35"/>
      <c r="QGD399" s="35"/>
      <c r="QGE399" s="35"/>
      <c r="QGF399" s="35"/>
      <c r="QGG399" s="35"/>
      <c r="QGH399" s="35"/>
      <c r="QGI399" s="35"/>
      <c r="QGJ399" s="35"/>
      <c r="QGK399" s="35"/>
      <c r="QGL399" s="35"/>
      <c r="QGM399" s="35"/>
      <c r="QGN399" s="35"/>
      <c r="QGO399" s="35"/>
      <c r="QGP399" s="35"/>
      <c r="QGQ399" s="35"/>
      <c r="QGR399" s="35"/>
      <c r="QGS399" s="35"/>
      <c r="QGT399" s="35"/>
      <c r="QGU399" s="35"/>
      <c r="QGV399" s="35"/>
      <c r="QGW399" s="35"/>
      <c r="QGX399" s="35"/>
      <c r="QGY399" s="35"/>
      <c r="QGZ399" s="35"/>
      <c r="QHA399" s="35"/>
      <c r="QHB399" s="35"/>
      <c r="QHC399" s="35"/>
      <c r="QHD399" s="35"/>
      <c r="QHE399" s="35"/>
      <c r="QHF399" s="35"/>
      <c r="QHG399" s="35"/>
      <c r="QHH399" s="35"/>
      <c r="QHI399" s="35"/>
      <c r="QHJ399" s="35"/>
      <c r="QHK399" s="35"/>
      <c r="QHL399" s="35"/>
      <c r="QHM399" s="35"/>
      <c r="QHN399" s="35"/>
      <c r="QHO399" s="35"/>
      <c r="QHP399" s="35"/>
      <c r="QHQ399" s="35"/>
      <c r="QHR399" s="35"/>
      <c r="QHS399" s="35"/>
      <c r="QHT399" s="35"/>
      <c r="QHU399" s="35"/>
      <c r="QHV399" s="35"/>
      <c r="QHW399" s="35"/>
      <c r="QHX399" s="35"/>
      <c r="QHY399" s="35"/>
      <c r="QHZ399" s="35"/>
      <c r="QIA399" s="35"/>
      <c r="QIB399" s="35"/>
      <c r="QIC399" s="35"/>
      <c r="QID399" s="35"/>
      <c r="QIE399" s="35"/>
      <c r="QIF399" s="35"/>
      <c r="QIG399" s="35"/>
      <c r="QIH399" s="35"/>
      <c r="QII399" s="35"/>
      <c r="QIJ399" s="35"/>
      <c r="QIK399" s="35"/>
      <c r="QIL399" s="35"/>
      <c r="QIM399" s="35"/>
      <c r="QIN399" s="35"/>
      <c r="QIO399" s="35"/>
      <c r="QIP399" s="35"/>
      <c r="QIQ399" s="35"/>
      <c r="QIR399" s="35"/>
      <c r="QIS399" s="35"/>
      <c r="QIT399" s="35"/>
      <c r="QIU399" s="35"/>
      <c r="QIV399" s="35"/>
      <c r="QIW399" s="35"/>
      <c r="QIX399" s="35"/>
      <c r="QIY399" s="35"/>
      <c r="QIZ399" s="35"/>
      <c r="QJA399" s="35"/>
      <c r="QJB399" s="35"/>
      <c r="QJC399" s="35"/>
      <c r="QJD399" s="35"/>
      <c r="QJE399" s="35"/>
      <c r="QJF399" s="35"/>
      <c r="QJG399" s="35"/>
      <c r="QJH399" s="35"/>
      <c r="QJI399" s="35"/>
      <c r="QJJ399" s="35"/>
      <c r="QJK399" s="35"/>
      <c r="QJL399" s="35"/>
      <c r="QJM399" s="35"/>
      <c r="QJN399" s="35"/>
      <c r="QJO399" s="35"/>
      <c r="QJP399" s="35"/>
      <c r="QJQ399" s="35"/>
      <c r="QJR399" s="35"/>
      <c r="QJS399" s="35"/>
      <c r="QJT399" s="35"/>
      <c r="QJU399" s="35"/>
      <c r="QJV399" s="35"/>
      <c r="QJW399" s="35"/>
      <c r="QJX399" s="35"/>
      <c r="QJY399" s="35"/>
      <c r="QJZ399" s="35"/>
      <c r="QKA399" s="35"/>
      <c r="QKB399" s="35"/>
      <c r="QKC399" s="35"/>
      <c r="QKD399" s="35"/>
      <c r="QKE399" s="35"/>
      <c r="QKF399" s="35"/>
      <c r="QKG399" s="35"/>
      <c r="QKH399" s="35"/>
      <c r="QKI399" s="35"/>
      <c r="QKJ399" s="35"/>
      <c r="QKK399" s="35"/>
      <c r="QKL399" s="35"/>
      <c r="QKM399" s="35"/>
      <c r="QKN399" s="35"/>
      <c r="QKO399" s="35"/>
      <c r="QKP399" s="35"/>
      <c r="QKQ399" s="35"/>
      <c r="QKR399" s="35"/>
      <c r="QKS399" s="35"/>
      <c r="QKT399" s="35"/>
      <c r="QKU399" s="35"/>
      <c r="QKV399" s="35"/>
      <c r="QKW399" s="35"/>
      <c r="QKX399" s="35"/>
      <c r="QKY399" s="35"/>
      <c r="QKZ399" s="35"/>
      <c r="QLA399" s="35"/>
      <c r="QLB399" s="35"/>
      <c r="QLC399" s="35"/>
      <c r="QLD399" s="35"/>
      <c r="QLE399" s="35"/>
      <c r="QLF399" s="35"/>
      <c r="QLG399" s="35"/>
      <c r="QLH399" s="35"/>
      <c r="QLI399" s="35"/>
      <c r="QLJ399" s="35"/>
      <c r="QLK399" s="35"/>
      <c r="QLL399" s="35"/>
      <c r="QLM399" s="35"/>
      <c r="QLN399" s="35"/>
      <c r="QLO399" s="35"/>
      <c r="QLP399" s="35"/>
      <c r="QLQ399" s="35"/>
      <c r="QLR399" s="35"/>
      <c r="QLS399" s="35"/>
      <c r="QLT399" s="35"/>
      <c r="QLU399" s="35"/>
      <c r="QLV399" s="35"/>
      <c r="QLW399" s="35"/>
      <c r="QLX399" s="35"/>
      <c r="QLY399" s="35"/>
      <c r="QLZ399" s="35"/>
      <c r="QMA399" s="35"/>
      <c r="QMB399" s="35"/>
      <c r="QMC399" s="35"/>
      <c r="QMD399" s="35"/>
      <c r="QME399" s="35"/>
      <c r="QMF399" s="35"/>
      <c r="QMG399" s="35"/>
      <c r="QMH399" s="35"/>
      <c r="QMI399" s="35"/>
      <c r="QMJ399" s="35"/>
      <c r="QMK399" s="35"/>
      <c r="QML399" s="35"/>
      <c r="QMM399" s="35"/>
      <c r="QMN399" s="35"/>
      <c r="QMO399" s="35"/>
      <c r="QMP399" s="35"/>
      <c r="QMQ399" s="35"/>
      <c r="QMR399" s="35"/>
      <c r="QMS399" s="35"/>
      <c r="QMT399" s="35"/>
      <c r="QMU399" s="35"/>
      <c r="QMV399" s="35"/>
      <c r="QMW399" s="35"/>
      <c r="QMX399" s="35"/>
      <c r="QMY399" s="35"/>
      <c r="QMZ399" s="35"/>
      <c r="QNA399" s="35"/>
      <c r="QNB399" s="35"/>
      <c r="QNC399" s="35"/>
      <c r="QND399" s="35"/>
      <c r="QNE399" s="35"/>
      <c r="QNF399" s="35"/>
      <c r="QNG399" s="35"/>
      <c r="QNH399" s="35"/>
      <c r="QNI399" s="35"/>
      <c r="QNJ399" s="35"/>
      <c r="QNK399" s="35"/>
      <c r="QNL399" s="35"/>
      <c r="QNM399" s="35"/>
      <c r="QNN399" s="35"/>
      <c r="QNO399" s="35"/>
      <c r="QNP399" s="35"/>
      <c r="QNQ399" s="35"/>
      <c r="QNR399" s="35"/>
      <c r="QNS399" s="35"/>
      <c r="QNT399" s="35"/>
      <c r="QNU399" s="35"/>
      <c r="QNV399" s="35"/>
      <c r="QNW399" s="35"/>
      <c r="QNX399" s="35"/>
      <c r="QNY399" s="35"/>
      <c r="QNZ399" s="35"/>
      <c r="QOA399" s="35"/>
      <c r="QOB399" s="35"/>
      <c r="QOC399" s="35"/>
      <c r="QOD399" s="35"/>
      <c r="QOE399" s="35"/>
      <c r="QOF399" s="35"/>
      <c r="QOG399" s="35"/>
      <c r="QOH399" s="35"/>
      <c r="QOI399" s="35"/>
      <c r="QOJ399" s="35"/>
      <c r="QOK399" s="35"/>
      <c r="QOL399" s="35"/>
      <c r="QOM399" s="35"/>
      <c r="QON399" s="35"/>
      <c r="QOO399" s="35"/>
      <c r="QOP399" s="35"/>
      <c r="QOQ399" s="35"/>
      <c r="QOR399" s="35"/>
      <c r="QOS399" s="35"/>
      <c r="QOT399" s="35"/>
      <c r="QOU399" s="35"/>
      <c r="QOV399" s="35"/>
      <c r="QOW399" s="35"/>
      <c r="QOX399" s="35"/>
      <c r="QOY399" s="35"/>
      <c r="QOZ399" s="35"/>
      <c r="QPA399" s="35"/>
      <c r="QPB399" s="35"/>
      <c r="QPC399" s="35"/>
      <c r="QPD399" s="35"/>
      <c r="QPE399" s="35"/>
      <c r="QPF399" s="35"/>
      <c r="QPG399" s="35"/>
      <c r="QPH399" s="35"/>
      <c r="QPI399" s="35"/>
      <c r="QPJ399" s="35"/>
      <c r="QPK399" s="35"/>
      <c r="QPL399" s="35"/>
      <c r="QPM399" s="35"/>
      <c r="QPN399" s="35"/>
      <c r="QPO399" s="35"/>
      <c r="QPP399" s="35"/>
      <c r="QPQ399" s="35"/>
      <c r="QPR399" s="35"/>
      <c r="QPS399" s="35"/>
      <c r="QPT399" s="35"/>
      <c r="QPU399" s="35"/>
      <c r="QPV399" s="35"/>
      <c r="QPW399" s="35"/>
      <c r="QPX399" s="35"/>
      <c r="QPY399" s="35"/>
      <c r="QPZ399" s="35"/>
      <c r="QQA399" s="35"/>
      <c r="QQB399" s="35"/>
      <c r="QQC399" s="35"/>
      <c r="QQD399" s="35"/>
      <c r="QQE399" s="35"/>
      <c r="QQF399" s="35"/>
      <c r="QQG399" s="35"/>
      <c r="QQH399" s="35"/>
      <c r="QQI399" s="35"/>
      <c r="QQJ399" s="35"/>
      <c r="QQK399" s="35"/>
      <c r="QQL399" s="35"/>
      <c r="QQM399" s="35"/>
      <c r="QQN399" s="35"/>
      <c r="QQO399" s="35"/>
      <c r="QQP399" s="35"/>
      <c r="QQQ399" s="35"/>
      <c r="QQR399" s="35"/>
      <c r="QQS399" s="35"/>
      <c r="QQT399" s="35"/>
      <c r="QQU399" s="35"/>
      <c r="QQV399" s="35"/>
      <c r="QQW399" s="35"/>
      <c r="QQX399" s="35"/>
      <c r="QQY399" s="35"/>
      <c r="QQZ399" s="35"/>
      <c r="QRA399" s="35"/>
      <c r="QRB399" s="35"/>
      <c r="QRC399" s="35"/>
      <c r="QRD399" s="35"/>
      <c r="QRE399" s="35"/>
      <c r="QRF399" s="35"/>
      <c r="QRG399" s="35"/>
      <c r="QRH399" s="35"/>
      <c r="QRI399" s="35"/>
      <c r="QRJ399" s="35"/>
      <c r="QRK399" s="35"/>
      <c r="QRL399" s="35"/>
      <c r="QRM399" s="35"/>
      <c r="QRN399" s="35"/>
      <c r="QRO399" s="35"/>
      <c r="QRP399" s="35"/>
      <c r="QRQ399" s="35"/>
      <c r="QRR399" s="35"/>
      <c r="QRS399" s="35"/>
      <c r="QRT399" s="35"/>
      <c r="QRU399" s="35"/>
      <c r="QRV399" s="35"/>
      <c r="QRW399" s="35"/>
      <c r="QRX399" s="35"/>
      <c r="QRY399" s="35"/>
      <c r="QRZ399" s="35"/>
      <c r="QSA399" s="35"/>
      <c r="QSB399" s="35"/>
      <c r="QSC399" s="35"/>
      <c r="QSD399" s="35"/>
      <c r="QSE399" s="35"/>
      <c r="QSF399" s="35"/>
      <c r="QSG399" s="35"/>
      <c r="QSH399" s="35"/>
      <c r="QSI399" s="35"/>
      <c r="QSJ399" s="35"/>
      <c r="QSK399" s="35"/>
      <c r="QSL399" s="35"/>
      <c r="QSM399" s="35"/>
      <c r="QSN399" s="35"/>
      <c r="QSO399" s="35"/>
      <c r="QSP399" s="35"/>
      <c r="QSQ399" s="35"/>
      <c r="QSR399" s="35"/>
      <c r="QSS399" s="35"/>
      <c r="QST399" s="35"/>
      <c r="QSU399" s="35"/>
      <c r="QSV399" s="35"/>
      <c r="QSW399" s="35"/>
      <c r="QSX399" s="35"/>
      <c r="QSY399" s="35"/>
      <c r="QSZ399" s="35"/>
      <c r="QTA399" s="35"/>
      <c r="QTB399" s="35"/>
      <c r="QTC399" s="35"/>
      <c r="QTD399" s="35"/>
      <c r="QTE399" s="35"/>
      <c r="QTF399" s="35"/>
      <c r="QTG399" s="35"/>
      <c r="QTH399" s="35"/>
      <c r="QTI399" s="35"/>
      <c r="QTJ399" s="35"/>
      <c r="QTK399" s="35"/>
      <c r="QTL399" s="35"/>
      <c r="QTM399" s="35"/>
      <c r="QTN399" s="35"/>
      <c r="QTO399" s="35"/>
      <c r="QTP399" s="35"/>
      <c r="QTQ399" s="35"/>
      <c r="QTR399" s="35"/>
      <c r="QTS399" s="35"/>
      <c r="QTT399" s="35"/>
      <c r="QTU399" s="35"/>
      <c r="QTV399" s="35"/>
      <c r="QTW399" s="35"/>
      <c r="QTX399" s="35"/>
      <c r="QTY399" s="35"/>
      <c r="QTZ399" s="35"/>
      <c r="QUA399" s="35"/>
      <c r="QUB399" s="35"/>
      <c r="QUC399" s="35"/>
      <c r="QUD399" s="35"/>
      <c r="QUE399" s="35"/>
      <c r="QUF399" s="35"/>
      <c r="QUG399" s="35"/>
      <c r="QUH399" s="35"/>
      <c r="QUI399" s="35"/>
      <c r="QUJ399" s="35"/>
      <c r="QUK399" s="35"/>
      <c r="QUL399" s="35"/>
      <c r="QUM399" s="35"/>
      <c r="QUN399" s="35"/>
      <c r="QUO399" s="35"/>
      <c r="QUP399" s="35"/>
      <c r="QUQ399" s="35"/>
      <c r="QUR399" s="35"/>
      <c r="QUS399" s="35"/>
      <c r="QUT399" s="35"/>
      <c r="QUU399" s="35"/>
      <c r="QUV399" s="35"/>
      <c r="QUW399" s="35"/>
      <c r="QUX399" s="35"/>
      <c r="QUY399" s="35"/>
      <c r="QUZ399" s="35"/>
      <c r="QVA399" s="35"/>
      <c r="QVB399" s="35"/>
      <c r="QVC399" s="35"/>
      <c r="QVD399" s="35"/>
      <c r="QVE399" s="35"/>
      <c r="QVF399" s="35"/>
      <c r="QVG399" s="35"/>
      <c r="QVH399" s="35"/>
      <c r="QVI399" s="35"/>
      <c r="QVJ399" s="35"/>
      <c r="QVK399" s="35"/>
      <c r="QVL399" s="35"/>
      <c r="QVM399" s="35"/>
      <c r="QVN399" s="35"/>
      <c r="QVO399" s="35"/>
      <c r="QVP399" s="35"/>
      <c r="QVQ399" s="35"/>
      <c r="QVR399" s="35"/>
      <c r="QVS399" s="35"/>
      <c r="QVT399" s="35"/>
      <c r="QVU399" s="35"/>
      <c r="QVV399" s="35"/>
      <c r="QVW399" s="35"/>
      <c r="QVX399" s="35"/>
      <c r="QVY399" s="35"/>
      <c r="QVZ399" s="35"/>
      <c r="QWA399" s="35"/>
      <c r="QWB399" s="35"/>
      <c r="QWC399" s="35"/>
      <c r="QWD399" s="35"/>
      <c r="QWE399" s="35"/>
      <c r="QWF399" s="35"/>
      <c r="QWG399" s="35"/>
      <c r="QWH399" s="35"/>
      <c r="QWI399" s="35"/>
      <c r="QWJ399" s="35"/>
      <c r="QWK399" s="35"/>
      <c r="QWL399" s="35"/>
      <c r="QWM399" s="35"/>
      <c r="QWN399" s="35"/>
      <c r="QWO399" s="35"/>
      <c r="QWP399" s="35"/>
      <c r="QWQ399" s="35"/>
      <c r="QWR399" s="35"/>
      <c r="QWS399" s="35"/>
      <c r="QWT399" s="35"/>
      <c r="QWU399" s="35"/>
      <c r="QWV399" s="35"/>
      <c r="QWW399" s="35"/>
      <c r="QWX399" s="35"/>
      <c r="QWY399" s="35"/>
      <c r="QWZ399" s="35"/>
      <c r="QXA399" s="35"/>
      <c r="QXB399" s="35"/>
      <c r="QXC399" s="35"/>
      <c r="QXD399" s="35"/>
      <c r="QXE399" s="35"/>
      <c r="QXF399" s="35"/>
      <c r="QXG399" s="35"/>
      <c r="QXH399" s="35"/>
      <c r="QXI399" s="35"/>
      <c r="QXJ399" s="35"/>
      <c r="QXK399" s="35"/>
      <c r="QXL399" s="35"/>
      <c r="QXM399" s="35"/>
      <c r="QXN399" s="35"/>
      <c r="QXO399" s="35"/>
      <c r="QXP399" s="35"/>
      <c r="QXQ399" s="35"/>
      <c r="QXR399" s="35"/>
      <c r="QXS399" s="35"/>
      <c r="QXT399" s="35"/>
      <c r="QXU399" s="35"/>
      <c r="QXV399" s="35"/>
      <c r="QXW399" s="35"/>
      <c r="QXX399" s="35"/>
      <c r="QXY399" s="35"/>
      <c r="QXZ399" s="35"/>
      <c r="QYA399" s="35"/>
      <c r="QYB399" s="35"/>
      <c r="QYC399" s="35"/>
      <c r="QYD399" s="35"/>
      <c r="QYE399" s="35"/>
      <c r="QYF399" s="35"/>
      <c r="QYG399" s="35"/>
      <c r="QYH399" s="35"/>
      <c r="QYI399" s="35"/>
      <c r="QYJ399" s="35"/>
      <c r="QYK399" s="35"/>
      <c r="QYL399" s="35"/>
      <c r="QYM399" s="35"/>
      <c r="QYN399" s="35"/>
      <c r="QYO399" s="35"/>
      <c r="QYP399" s="35"/>
      <c r="QYQ399" s="35"/>
      <c r="QYR399" s="35"/>
      <c r="QYS399" s="35"/>
      <c r="QYT399" s="35"/>
      <c r="QYU399" s="35"/>
      <c r="QYV399" s="35"/>
      <c r="QYW399" s="35"/>
      <c r="QYX399" s="35"/>
      <c r="QYY399" s="35"/>
      <c r="QYZ399" s="35"/>
      <c r="QZA399" s="35"/>
      <c r="QZB399" s="35"/>
      <c r="QZC399" s="35"/>
      <c r="QZD399" s="35"/>
      <c r="QZE399" s="35"/>
      <c r="QZF399" s="35"/>
      <c r="QZG399" s="35"/>
      <c r="QZH399" s="35"/>
      <c r="QZI399" s="35"/>
      <c r="QZJ399" s="35"/>
      <c r="QZK399" s="35"/>
      <c r="QZL399" s="35"/>
      <c r="QZM399" s="35"/>
      <c r="QZN399" s="35"/>
      <c r="QZO399" s="35"/>
      <c r="QZP399" s="35"/>
      <c r="QZQ399" s="35"/>
      <c r="QZR399" s="35"/>
      <c r="QZS399" s="35"/>
      <c r="QZT399" s="35"/>
      <c r="QZU399" s="35"/>
      <c r="QZV399" s="35"/>
      <c r="QZW399" s="35"/>
      <c r="QZX399" s="35"/>
      <c r="QZY399" s="35"/>
      <c r="QZZ399" s="35"/>
      <c r="RAA399" s="35"/>
      <c r="RAB399" s="35"/>
      <c r="RAC399" s="35"/>
      <c r="RAD399" s="35"/>
      <c r="RAE399" s="35"/>
      <c r="RAF399" s="35"/>
      <c r="RAG399" s="35"/>
      <c r="RAH399" s="35"/>
      <c r="RAI399" s="35"/>
      <c r="RAJ399" s="35"/>
      <c r="RAK399" s="35"/>
      <c r="RAL399" s="35"/>
      <c r="RAM399" s="35"/>
      <c r="RAN399" s="35"/>
      <c r="RAO399" s="35"/>
      <c r="RAP399" s="35"/>
      <c r="RAQ399" s="35"/>
      <c r="RAR399" s="35"/>
      <c r="RAS399" s="35"/>
      <c r="RAT399" s="35"/>
      <c r="RAU399" s="35"/>
      <c r="RAV399" s="35"/>
      <c r="RAW399" s="35"/>
      <c r="RAX399" s="35"/>
      <c r="RAY399" s="35"/>
      <c r="RAZ399" s="35"/>
      <c r="RBA399" s="35"/>
      <c r="RBB399" s="35"/>
      <c r="RBC399" s="35"/>
      <c r="RBD399" s="35"/>
      <c r="RBE399" s="35"/>
      <c r="RBF399" s="35"/>
      <c r="RBG399" s="35"/>
      <c r="RBH399" s="35"/>
      <c r="RBI399" s="35"/>
      <c r="RBJ399" s="35"/>
      <c r="RBK399" s="35"/>
      <c r="RBL399" s="35"/>
      <c r="RBM399" s="35"/>
      <c r="RBN399" s="35"/>
      <c r="RBO399" s="35"/>
      <c r="RBP399" s="35"/>
      <c r="RBQ399" s="35"/>
      <c r="RBR399" s="35"/>
      <c r="RBS399" s="35"/>
      <c r="RBT399" s="35"/>
      <c r="RBU399" s="35"/>
      <c r="RBV399" s="35"/>
      <c r="RBW399" s="35"/>
      <c r="RBX399" s="35"/>
      <c r="RBY399" s="35"/>
      <c r="RBZ399" s="35"/>
      <c r="RCA399" s="35"/>
      <c r="RCB399" s="35"/>
      <c r="RCC399" s="35"/>
      <c r="RCD399" s="35"/>
      <c r="RCE399" s="35"/>
      <c r="RCF399" s="35"/>
      <c r="RCG399" s="35"/>
      <c r="RCH399" s="35"/>
      <c r="RCI399" s="35"/>
      <c r="RCJ399" s="35"/>
      <c r="RCK399" s="35"/>
      <c r="RCL399" s="35"/>
      <c r="RCM399" s="35"/>
      <c r="RCN399" s="35"/>
      <c r="RCO399" s="35"/>
      <c r="RCP399" s="35"/>
      <c r="RCQ399" s="35"/>
      <c r="RCR399" s="35"/>
      <c r="RCS399" s="35"/>
      <c r="RCT399" s="35"/>
      <c r="RCU399" s="35"/>
      <c r="RCV399" s="35"/>
      <c r="RCW399" s="35"/>
      <c r="RCX399" s="35"/>
      <c r="RCY399" s="35"/>
      <c r="RCZ399" s="35"/>
      <c r="RDA399" s="35"/>
      <c r="RDB399" s="35"/>
      <c r="RDC399" s="35"/>
      <c r="RDD399" s="35"/>
      <c r="RDE399" s="35"/>
      <c r="RDF399" s="35"/>
      <c r="RDG399" s="35"/>
      <c r="RDH399" s="35"/>
      <c r="RDI399" s="35"/>
      <c r="RDJ399" s="35"/>
      <c r="RDK399" s="35"/>
      <c r="RDL399" s="35"/>
      <c r="RDM399" s="35"/>
      <c r="RDN399" s="35"/>
      <c r="RDO399" s="35"/>
      <c r="RDP399" s="35"/>
      <c r="RDQ399" s="35"/>
      <c r="RDR399" s="35"/>
      <c r="RDS399" s="35"/>
      <c r="RDT399" s="35"/>
      <c r="RDU399" s="35"/>
      <c r="RDV399" s="35"/>
      <c r="RDW399" s="35"/>
      <c r="RDX399" s="35"/>
      <c r="RDY399" s="35"/>
      <c r="RDZ399" s="35"/>
      <c r="REA399" s="35"/>
      <c r="REB399" s="35"/>
      <c r="REC399" s="35"/>
      <c r="RED399" s="35"/>
      <c r="REE399" s="35"/>
      <c r="REF399" s="35"/>
      <c r="REG399" s="35"/>
      <c r="REH399" s="35"/>
      <c r="REI399" s="35"/>
      <c r="REJ399" s="35"/>
      <c r="REK399" s="35"/>
      <c r="REL399" s="35"/>
      <c r="REM399" s="35"/>
      <c r="REN399" s="35"/>
      <c r="REO399" s="35"/>
      <c r="REP399" s="35"/>
      <c r="REQ399" s="35"/>
      <c r="RER399" s="35"/>
      <c r="RES399" s="35"/>
      <c r="RET399" s="35"/>
      <c r="REU399" s="35"/>
      <c r="REV399" s="35"/>
      <c r="REW399" s="35"/>
      <c r="REX399" s="35"/>
      <c r="REY399" s="35"/>
      <c r="REZ399" s="35"/>
      <c r="RFA399" s="35"/>
      <c r="RFB399" s="35"/>
      <c r="RFC399" s="35"/>
      <c r="RFD399" s="35"/>
      <c r="RFE399" s="35"/>
      <c r="RFF399" s="35"/>
      <c r="RFG399" s="35"/>
      <c r="RFH399" s="35"/>
      <c r="RFI399" s="35"/>
      <c r="RFJ399" s="35"/>
      <c r="RFK399" s="35"/>
      <c r="RFL399" s="35"/>
      <c r="RFM399" s="35"/>
      <c r="RFN399" s="35"/>
      <c r="RFO399" s="35"/>
      <c r="RFP399" s="35"/>
      <c r="RFQ399" s="35"/>
      <c r="RFR399" s="35"/>
      <c r="RFS399" s="35"/>
      <c r="RFT399" s="35"/>
      <c r="RFU399" s="35"/>
      <c r="RFV399" s="35"/>
      <c r="RFW399" s="35"/>
      <c r="RFX399" s="35"/>
      <c r="RFY399" s="35"/>
      <c r="RFZ399" s="35"/>
      <c r="RGA399" s="35"/>
      <c r="RGB399" s="35"/>
      <c r="RGC399" s="35"/>
      <c r="RGD399" s="35"/>
      <c r="RGE399" s="35"/>
      <c r="RGF399" s="35"/>
      <c r="RGG399" s="35"/>
      <c r="RGH399" s="35"/>
      <c r="RGI399" s="35"/>
      <c r="RGJ399" s="35"/>
      <c r="RGK399" s="35"/>
      <c r="RGL399" s="35"/>
      <c r="RGM399" s="35"/>
      <c r="RGN399" s="35"/>
      <c r="RGO399" s="35"/>
      <c r="RGP399" s="35"/>
      <c r="RGQ399" s="35"/>
      <c r="RGR399" s="35"/>
      <c r="RGS399" s="35"/>
      <c r="RGT399" s="35"/>
      <c r="RGU399" s="35"/>
      <c r="RGV399" s="35"/>
      <c r="RGW399" s="35"/>
      <c r="RGX399" s="35"/>
      <c r="RGY399" s="35"/>
      <c r="RGZ399" s="35"/>
      <c r="RHA399" s="35"/>
      <c r="RHB399" s="35"/>
      <c r="RHC399" s="35"/>
      <c r="RHD399" s="35"/>
      <c r="RHE399" s="35"/>
      <c r="RHF399" s="35"/>
      <c r="RHG399" s="35"/>
      <c r="RHH399" s="35"/>
      <c r="RHI399" s="35"/>
      <c r="RHJ399" s="35"/>
      <c r="RHK399" s="35"/>
      <c r="RHL399" s="35"/>
      <c r="RHM399" s="35"/>
      <c r="RHN399" s="35"/>
      <c r="RHO399" s="35"/>
      <c r="RHP399" s="35"/>
      <c r="RHQ399" s="35"/>
      <c r="RHR399" s="35"/>
      <c r="RHS399" s="35"/>
      <c r="RHT399" s="35"/>
      <c r="RHU399" s="35"/>
      <c r="RHV399" s="35"/>
      <c r="RHW399" s="35"/>
      <c r="RHX399" s="35"/>
      <c r="RHY399" s="35"/>
      <c r="RHZ399" s="35"/>
      <c r="RIA399" s="35"/>
      <c r="RIB399" s="35"/>
      <c r="RIC399" s="35"/>
      <c r="RID399" s="35"/>
      <c r="RIE399" s="35"/>
      <c r="RIF399" s="35"/>
      <c r="RIG399" s="35"/>
      <c r="RIH399" s="35"/>
      <c r="RII399" s="35"/>
      <c r="RIJ399" s="35"/>
      <c r="RIK399" s="35"/>
      <c r="RIL399" s="35"/>
      <c r="RIM399" s="35"/>
      <c r="RIN399" s="35"/>
      <c r="RIO399" s="35"/>
      <c r="RIP399" s="35"/>
      <c r="RIQ399" s="35"/>
      <c r="RIR399" s="35"/>
      <c r="RIS399" s="35"/>
      <c r="RIT399" s="35"/>
      <c r="RIU399" s="35"/>
      <c r="RIV399" s="35"/>
      <c r="RIW399" s="35"/>
      <c r="RIX399" s="35"/>
      <c r="RIY399" s="35"/>
      <c r="RIZ399" s="35"/>
      <c r="RJA399" s="35"/>
      <c r="RJB399" s="35"/>
      <c r="RJC399" s="35"/>
      <c r="RJD399" s="35"/>
      <c r="RJE399" s="35"/>
      <c r="RJF399" s="35"/>
      <c r="RJG399" s="35"/>
      <c r="RJH399" s="35"/>
      <c r="RJI399" s="35"/>
      <c r="RJJ399" s="35"/>
      <c r="RJK399" s="35"/>
      <c r="RJL399" s="35"/>
      <c r="RJM399" s="35"/>
      <c r="RJN399" s="35"/>
      <c r="RJO399" s="35"/>
      <c r="RJP399" s="35"/>
      <c r="RJQ399" s="35"/>
      <c r="RJR399" s="35"/>
      <c r="RJS399" s="35"/>
      <c r="RJT399" s="35"/>
      <c r="RJU399" s="35"/>
      <c r="RJV399" s="35"/>
      <c r="RJW399" s="35"/>
      <c r="RJX399" s="35"/>
      <c r="RJY399" s="35"/>
      <c r="RJZ399" s="35"/>
      <c r="RKA399" s="35"/>
      <c r="RKB399" s="35"/>
      <c r="RKC399" s="35"/>
      <c r="RKD399" s="35"/>
      <c r="RKE399" s="35"/>
      <c r="RKF399" s="35"/>
      <c r="RKG399" s="35"/>
      <c r="RKH399" s="35"/>
      <c r="RKI399" s="35"/>
      <c r="RKJ399" s="35"/>
      <c r="RKK399" s="35"/>
      <c r="RKL399" s="35"/>
      <c r="RKM399" s="35"/>
      <c r="RKN399" s="35"/>
      <c r="RKO399" s="35"/>
      <c r="RKP399" s="35"/>
      <c r="RKQ399" s="35"/>
      <c r="RKR399" s="35"/>
      <c r="RKS399" s="35"/>
      <c r="RKT399" s="35"/>
      <c r="RKU399" s="35"/>
      <c r="RKV399" s="35"/>
      <c r="RKW399" s="35"/>
      <c r="RKX399" s="35"/>
      <c r="RKY399" s="35"/>
      <c r="RKZ399" s="35"/>
      <c r="RLA399" s="35"/>
      <c r="RLB399" s="35"/>
      <c r="RLC399" s="35"/>
      <c r="RLD399" s="35"/>
      <c r="RLE399" s="35"/>
      <c r="RLF399" s="35"/>
      <c r="RLG399" s="35"/>
      <c r="RLH399" s="35"/>
      <c r="RLI399" s="35"/>
      <c r="RLJ399" s="35"/>
      <c r="RLK399" s="35"/>
      <c r="RLL399" s="35"/>
      <c r="RLM399" s="35"/>
      <c r="RLN399" s="35"/>
      <c r="RLO399" s="35"/>
      <c r="RLP399" s="35"/>
      <c r="RLQ399" s="35"/>
      <c r="RLR399" s="35"/>
      <c r="RLS399" s="35"/>
      <c r="RLT399" s="35"/>
      <c r="RLU399" s="35"/>
      <c r="RLV399" s="35"/>
      <c r="RLW399" s="35"/>
      <c r="RLX399" s="35"/>
      <c r="RLY399" s="35"/>
      <c r="RLZ399" s="35"/>
      <c r="RMA399" s="35"/>
      <c r="RMB399" s="35"/>
      <c r="RMC399" s="35"/>
      <c r="RMD399" s="35"/>
      <c r="RME399" s="35"/>
      <c r="RMF399" s="35"/>
      <c r="RMG399" s="35"/>
      <c r="RMH399" s="35"/>
      <c r="RMI399" s="35"/>
      <c r="RMJ399" s="35"/>
      <c r="RMK399" s="35"/>
      <c r="RML399" s="35"/>
      <c r="RMM399" s="35"/>
      <c r="RMN399" s="35"/>
      <c r="RMO399" s="35"/>
      <c r="RMP399" s="35"/>
      <c r="RMQ399" s="35"/>
      <c r="RMR399" s="35"/>
      <c r="RMS399" s="35"/>
      <c r="RMT399" s="35"/>
      <c r="RMU399" s="35"/>
      <c r="RMV399" s="35"/>
      <c r="RMW399" s="35"/>
      <c r="RMX399" s="35"/>
      <c r="RMY399" s="35"/>
      <c r="RMZ399" s="35"/>
      <c r="RNA399" s="35"/>
      <c r="RNB399" s="35"/>
      <c r="RNC399" s="35"/>
      <c r="RND399" s="35"/>
      <c r="RNE399" s="35"/>
      <c r="RNF399" s="35"/>
      <c r="RNG399" s="35"/>
      <c r="RNH399" s="35"/>
      <c r="RNI399" s="35"/>
      <c r="RNJ399" s="35"/>
      <c r="RNK399" s="35"/>
      <c r="RNL399" s="35"/>
      <c r="RNM399" s="35"/>
      <c r="RNN399" s="35"/>
      <c r="RNO399" s="35"/>
      <c r="RNP399" s="35"/>
      <c r="RNQ399" s="35"/>
      <c r="RNR399" s="35"/>
      <c r="RNS399" s="35"/>
      <c r="RNT399" s="35"/>
      <c r="RNU399" s="35"/>
      <c r="RNV399" s="35"/>
      <c r="RNW399" s="35"/>
      <c r="RNX399" s="35"/>
      <c r="RNY399" s="35"/>
      <c r="RNZ399" s="35"/>
      <c r="ROA399" s="35"/>
      <c r="ROB399" s="35"/>
      <c r="ROC399" s="35"/>
      <c r="ROD399" s="35"/>
      <c r="ROE399" s="35"/>
      <c r="ROF399" s="35"/>
      <c r="ROG399" s="35"/>
      <c r="ROH399" s="35"/>
      <c r="ROI399" s="35"/>
      <c r="ROJ399" s="35"/>
      <c r="ROK399" s="35"/>
      <c r="ROL399" s="35"/>
      <c r="ROM399" s="35"/>
      <c r="RON399" s="35"/>
      <c r="ROO399" s="35"/>
      <c r="ROP399" s="35"/>
      <c r="ROQ399" s="35"/>
      <c r="ROR399" s="35"/>
      <c r="ROS399" s="35"/>
      <c r="ROT399" s="35"/>
      <c r="ROU399" s="35"/>
      <c r="ROV399" s="35"/>
      <c r="ROW399" s="35"/>
      <c r="ROX399" s="35"/>
      <c r="ROY399" s="35"/>
      <c r="ROZ399" s="35"/>
      <c r="RPA399" s="35"/>
      <c r="RPB399" s="35"/>
      <c r="RPC399" s="35"/>
      <c r="RPD399" s="35"/>
      <c r="RPE399" s="35"/>
      <c r="RPF399" s="35"/>
      <c r="RPG399" s="35"/>
      <c r="RPH399" s="35"/>
      <c r="RPI399" s="35"/>
      <c r="RPJ399" s="35"/>
      <c r="RPK399" s="35"/>
      <c r="RPL399" s="35"/>
      <c r="RPM399" s="35"/>
      <c r="RPN399" s="35"/>
      <c r="RPO399" s="35"/>
      <c r="RPP399" s="35"/>
      <c r="RPQ399" s="35"/>
      <c r="RPR399" s="35"/>
      <c r="RPS399" s="35"/>
      <c r="RPT399" s="35"/>
      <c r="RPU399" s="35"/>
      <c r="RPV399" s="35"/>
      <c r="RPW399" s="35"/>
      <c r="RPX399" s="35"/>
      <c r="RPY399" s="35"/>
      <c r="RPZ399" s="35"/>
      <c r="RQA399" s="35"/>
      <c r="RQB399" s="35"/>
      <c r="RQC399" s="35"/>
      <c r="RQD399" s="35"/>
      <c r="RQE399" s="35"/>
      <c r="RQF399" s="35"/>
      <c r="RQG399" s="35"/>
      <c r="RQH399" s="35"/>
      <c r="RQI399" s="35"/>
      <c r="RQJ399" s="35"/>
      <c r="RQK399" s="35"/>
      <c r="RQL399" s="35"/>
      <c r="RQM399" s="35"/>
      <c r="RQN399" s="35"/>
      <c r="RQO399" s="35"/>
      <c r="RQP399" s="35"/>
      <c r="RQQ399" s="35"/>
      <c r="RQR399" s="35"/>
      <c r="RQS399" s="35"/>
      <c r="RQT399" s="35"/>
      <c r="RQU399" s="35"/>
      <c r="RQV399" s="35"/>
      <c r="RQW399" s="35"/>
      <c r="RQX399" s="35"/>
      <c r="RQY399" s="35"/>
      <c r="RQZ399" s="35"/>
      <c r="RRA399" s="35"/>
      <c r="RRB399" s="35"/>
      <c r="RRC399" s="35"/>
      <c r="RRD399" s="35"/>
      <c r="RRE399" s="35"/>
      <c r="RRF399" s="35"/>
      <c r="RRG399" s="35"/>
      <c r="RRH399" s="35"/>
      <c r="RRI399" s="35"/>
      <c r="RRJ399" s="35"/>
      <c r="RRK399" s="35"/>
      <c r="RRL399" s="35"/>
      <c r="RRM399" s="35"/>
      <c r="RRN399" s="35"/>
      <c r="RRO399" s="35"/>
      <c r="RRP399" s="35"/>
      <c r="RRQ399" s="35"/>
      <c r="RRR399" s="35"/>
      <c r="RRS399" s="35"/>
      <c r="RRT399" s="35"/>
      <c r="RRU399" s="35"/>
      <c r="RRV399" s="35"/>
      <c r="RRW399" s="35"/>
      <c r="RRX399" s="35"/>
      <c r="RRY399" s="35"/>
      <c r="RRZ399" s="35"/>
      <c r="RSA399" s="35"/>
      <c r="RSB399" s="35"/>
      <c r="RSC399" s="35"/>
      <c r="RSD399" s="35"/>
      <c r="RSE399" s="35"/>
      <c r="RSF399" s="35"/>
      <c r="RSG399" s="35"/>
      <c r="RSH399" s="35"/>
      <c r="RSI399" s="35"/>
      <c r="RSJ399" s="35"/>
      <c r="RSK399" s="35"/>
      <c r="RSL399" s="35"/>
      <c r="RSM399" s="35"/>
      <c r="RSN399" s="35"/>
      <c r="RSO399" s="35"/>
      <c r="RSP399" s="35"/>
      <c r="RSQ399" s="35"/>
      <c r="RSR399" s="35"/>
      <c r="RSS399" s="35"/>
      <c r="RST399" s="35"/>
      <c r="RSU399" s="35"/>
      <c r="RSV399" s="35"/>
      <c r="RSW399" s="35"/>
      <c r="RSX399" s="35"/>
      <c r="RSY399" s="35"/>
      <c r="RSZ399" s="35"/>
      <c r="RTA399" s="35"/>
      <c r="RTB399" s="35"/>
      <c r="RTC399" s="35"/>
      <c r="RTD399" s="35"/>
      <c r="RTE399" s="35"/>
      <c r="RTF399" s="35"/>
      <c r="RTG399" s="35"/>
      <c r="RTH399" s="35"/>
      <c r="RTI399" s="35"/>
      <c r="RTJ399" s="35"/>
      <c r="RTK399" s="35"/>
      <c r="RTL399" s="35"/>
      <c r="RTM399" s="35"/>
      <c r="RTN399" s="35"/>
      <c r="RTO399" s="35"/>
      <c r="RTP399" s="35"/>
      <c r="RTQ399" s="35"/>
      <c r="RTR399" s="35"/>
      <c r="RTS399" s="35"/>
      <c r="RTT399" s="35"/>
      <c r="RTU399" s="35"/>
      <c r="RTV399" s="35"/>
      <c r="RTW399" s="35"/>
      <c r="RTX399" s="35"/>
      <c r="RTY399" s="35"/>
      <c r="RTZ399" s="35"/>
      <c r="RUA399" s="35"/>
      <c r="RUB399" s="35"/>
      <c r="RUC399" s="35"/>
      <c r="RUD399" s="35"/>
      <c r="RUE399" s="35"/>
      <c r="RUF399" s="35"/>
      <c r="RUG399" s="35"/>
      <c r="RUH399" s="35"/>
      <c r="RUI399" s="35"/>
      <c r="RUJ399" s="35"/>
      <c r="RUK399" s="35"/>
      <c r="RUL399" s="35"/>
      <c r="RUM399" s="35"/>
      <c r="RUN399" s="35"/>
      <c r="RUO399" s="35"/>
      <c r="RUP399" s="35"/>
      <c r="RUQ399" s="35"/>
      <c r="RUR399" s="35"/>
      <c r="RUS399" s="35"/>
      <c r="RUT399" s="35"/>
      <c r="RUU399" s="35"/>
      <c r="RUV399" s="35"/>
      <c r="RUW399" s="35"/>
      <c r="RUX399" s="35"/>
      <c r="RUY399" s="35"/>
      <c r="RUZ399" s="35"/>
      <c r="RVA399" s="35"/>
      <c r="RVB399" s="35"/>
      <c r="RVC399" s="35"/>
      <c r="RVD399" s="35"/>
      <c r="RVE399" s="35"/>
      <c r="RVF399" s="35"/>
      <c r="RVG399" s="35"/>
      <c r="RVH399" s="35"/>
      <c r="RVI399" s="35"/>
      <c r="RVJ399" s="35"/>
      <c r="RVK399" s="35"/>
      <c r="RVL399" s="35"/>
      <c r="RVM399" s="35"/>
      <c r="RVN399" s="35"/>
      <c r="RVO399" s="35"/>
      <c r="RVP399" s="35"/>
      <c r="RVQ399" s="35"/>
      <c r="RVR399" s="35"/>
      <c r="RVS399" s="35"/>
      <c r="RVT399" s="35"/>
      <c r="RVU399" s="35"/>
      <c r="RVV399" s="35"/>
      <c r="RVW399" s="35"/>
      <c r="RVX399" s="35"/>
      <c r="RVY399" s="35"/>
      <c r="RVZ399" s="35"/>
      <c r="RWA399" s="35"/>
      <c r="RWB399" s="35"/>
      <c r="RWC399" s="35"/>
      <c r="RWD399" s="35"/>
      <c r="RWE399" s="35"/>
      <c r="RWF399" s="35"/>
      <c r="RWG399" s="35"/>
      <c r="RWH399" s="35"/>
      <c r="RWI399" s="35"/>
      <c r="RWJ399" s="35"/>
      <c r="RWK399" s="35"/>
      <c r="RWL399" s="35"/>
      <c r="RWM399" s="35"/>
      <c r="RWN399" s="35"/>
      <c r="RWO399" s="35"/>
      <c r="RWP399" s="35"/>
      <c r="RWQ399" s="35"/>
      <c r="RWR399" s="35"/>
      <c r="RWS399" s="35"/>
      <c r="RWT399" s="35"/>
      <c r="RWU399" s="35"/>
      <c r="RWV399" s="35"/>
      <c r="RWW399" s="35"/>
      <c r="RWX399" s="35"/>
      <c r="RWY399" s="35"/>
      <c r="RWZ399" s="35"/>
      <c r="RXA399" s="35"/>
      <c r="RXB399" s="35"/>
      <c r="RXC399" s="35"/>
      <c r="RXD399" s="35"/>
      <c r="RXE399" s="35"/>
      <c r="RXF399" s="35"/>
      <c r="RXG399" s="35"/>
      <c r="RXH399" s="35"/>
      <c r="RXI399" s="35"/>
      <c r="RXJ399" s="35"/>
      <c r="RXK399" s="35"/>
      <c r="RXL399" s="35"/>
      <c r="RXM399" s="35"/>
      <c r="RXN399" s="35"/>
      <c r="RXO399" s="35"/>
      <c r="RXP399" s="35"/>
      <c r="RXQ399" s="35"/>
      <c r="RXR399" s="35"/>
      <c r="RXS399" s="35"/>
      <c r="RXT399" s="35"/>
      <c r="RXU399" s="35"/>
      <c r="RXV399" s="35"/>
      <c r="RXW399" s="35"/>
      <c r="RXX399" s="35"/>
      <c r="RXY399" s="35"/>
      <c r="RXZ399" s="35"/>
      <c r="RYA399" s="35"/>
      <c r="RYB399" s="35"/>
      <c r="RYC399" s="35"/>
      <c r="RYD399" s="35"/>
      <c r="RYE399" s="35"/>
      <c r="RYF399" s="35"/>
      <c r="RYG399" s="35"/>
      <c r="RYH399" s="35"/>
      <c r="RYI399" s="35"/>
      <c r="RYJ399" s="35"/>
      <c r="RYK399" s="35"/>
      <c r="RYL399" s="35"/>
      <c r="RYM399" s="35"/>
      <c r="RYN399" s="35"/>
      <c r="RYO399" s="35"/>
      <c r="RYP399" s="35"/>
      <c r="RYQ399" s="35"/>
      <c r="RYR399" s="35"/>
      <c r="RYS399" s="35"/>
      <c r="RYT399" s="35"/>
      <c r="RYU399" s="35"/>
      <c r="RYV399" s="35"/>
      <c r="RYW399" s="35"/>
      <c r="RYX399" s="35"/>
      <c r="RYY399" s="35"/>
      <c r="RYZ399" s="35"/>
      <c r="RZA399" s="35"/>
      <c r="RZB399" s="35"/>
      <c r="RZC399" s="35"/>
      <c r="RZD399" s="35"/>
      <c r="RZE399" s="35"/>
      <c r="RZF399" s="35"/>
      <c r="RZG399" s="35"/>
      <c r="RZH399" s="35"/>
      <c r="RZI399" s="35"/>
      <c r="RZJ399" s="35"/>
      <c r="RZK399" s="35"/>
      <c r="RZL399" s="35"/>
      <c r="RZM399" s="35"/>
      <c r="RZN399" s="35"/>
      <c r="RZO399" s="35"/>
      <c r="RZP399" s="35"/>
      <c r="RZQ399" s="35"/>
      <c r="RZR399" s="35"/>
      <c r="RZS399" s="35"/>
      <c r="RZT399" s="35"/>
      <c r="RZU399" s="35"/>
      <c r="RZV399" s="35"/>
      <c r="RZW399" s="35"/>
      <c r="RZX399" s="35"/>
      <c r="RZY399" s="35"/>
      <c r="RZZ399" s="35"/>
      <c r="SAA399" s="35"/>
      <c r="SAB399" s="35"/>
      <c r="SAC399" s="35"/>
      <c r="SAD399" s="35"/>
      <c r="SAE399" s="35"/>
      <c r="SAF399" s="35"/>
      <c r="SAG399" s="35"/>
      <c r="SAH399" s="35"/>
      <c r="SAI399" s="35"/>
      <c r="SAJ399" s="35"/>
      <c r="SAK399" s="35"/>
      <c r="SAL399" s="35"/>
      <c r="SAM399" s="35"/>
      <c r="SAN399" s="35"/>
      <c r="SAO399" s="35"/>
      <c r="SAP399" s="35"/>
      <c r="SAQ399" s="35"/>
      <c r="SAR399" s="35"/>
      <c r="SAS399" s="35"/>
      <c r="SAT399" s="35"/>
      <c r="SAU399" s="35"/>
      <c r="SAV399" s="35"/>
      <c r="SAW399" s="35"/>
      <c r="SAX399" s="35"/>
      <c r="SAY399" s="35"/>
      <c r="SAZ399" s="35"/>
      <c r="SBA399" s="35"/>
      <c r="SBB399" s="35"/>
      <c r="SBC399" s="35"/>
      <c r="SBD399" s="35"/>
      <c r="SBE399" s="35"/>
      <c r="SBF399" s="35"/>
      <c r="SBG399" s="35"/>
      <c r="SBH399" s="35"/>
      <c r="SBI399" s="35"/>
      <c r="SBJ399" s="35"/>
      <c r="SBK399" s="35"/>
      <c r="SBL399" s="35"/>
      <c r="SBM399" s="35"/>
      <c r="SBN399" s="35"/>
      <c r="SBO399" s="35"/>
      <c r="SBP399" s="35"/>
      <c r="SBQ399" s="35"/>
      <c r="SBR399" s="35"/>
      <c r="SBS399" s="35"/>
      <c r="SBT399" s="35"/>
      <c r="SBU399" s="35"/>
      <c r="SBV399" s="35"/>
      <c r="SBW399" s="35"/>
      <c r="SBX399" s="35"/>
      <c r="SBY399" s="35"/>
      <c r="SBZ399" s="35"/>
      <c r="SCA399" s="35"/>
      <c r="SCB399" s="35"/>
      <c r="SCC399" s="35"/>
      <c r="SCD399" s="35"/>
      <c r="SCE399" s="35"/>
      <c r="SCF399" s="35"/>
      <c r="SCG399" s="35"/>
      <c r="SCH399" s="35"/>
      <c r="SCI399" s="35"/>
      <c r="SCJ399" s="35"/>
      <c r="SCK399" s="35"/>
      <c r="SCL399" s="35"/>
      <c r="SCM399" s="35"/>
      <c r="SCN399" s="35"/>
      <c r="SCO399" s="35"/>
      <c r="SCP399" s="35"/>
      <c r="SCQ399" s="35"/>
      <c r="SCR399" s="35"/>
      <c r="SCS399" s="35"/>
      <c r="SCT399" s="35"/>
      <c r="SCU399" s="35"/>
      <c r="SCV399" s="35"/>
      <c r="SCW399" s="35"/>
      <c r="SCX399" s="35"/>
      <c r="SCY399" s="35"/>
      <c r="SCZ399" s="35"/>
      <c r="SDA399" s="35"/>
      <c r="SDB399" s="35"/>
      <c r="SDC399" s="35"/>
      <c r="SDD399" s="35"/>
      <c r="SDE399" s="35"/>
      <c r="SDF399" s="35"/>
      <c r="SDG399" s="35"/>
      <c r="SDH399" s="35"/>
      <c r="SDI399" s="35"/>
      <c r="SDJ399" s="35"/>
      <c r="SDK399" s="35"/>
      <c r="SDL399" s="35"/>
      <c r="SDM399" s="35"/>
      <c r="SDN399" s="35"/>
      <c r="SDO399" s="35"/>
      <c r="SDP399" s="35"/>
      <c r="SDQ399" s="35"/>
      <c r="SDR399" s="35"/>
      <c r="SDS399" s="35"/>
      <c r="SDT399" s="35"/>
      <c r="SDU399" s="35"/>
      <c r="SDV399" s="35"/>
      <c r="SDW399" s="35"/>
      <c r="SDX399" s="35"/>
      <c r="SDY399" s="35"/>
      <c r="SDZ399" s="35"/>
      <c r="SEA399" s="35"/>
      <c r="SEB399" s="35"/>
      <c r="SEC399" s="35"/>
      <c r="SED399" s="35"/>
      <c r="SEE399" s="35"/>
      <c r="SEF399" s="35"/>
      <c r="SEG399" s="35"/>
      <c r="SEH399" s="35"/>
      <c r="SEI399" s="35"/>
      <c r="SEJ399" s="35"/>
      <c r="SEK399" s="35"/>
      <c r="SEL399" s="35"/>
      <c r="SEM399" s="35"/>
      <c r="SEN399" s="35"/>
      <c r="SEO399" s="35"/>
      <c r="SEP399" s="35"/>
      <c r="SEQ399" s="35"/>
      <c r="SER399" s="35"/>
      <c r="SES399" s="35"/>
      <c r="SET399" s="35"/>
      <c r="SEU399" s="35"/>
      <c r="SEV399" s="35"/>
      <c r="SEW399" s="35"/>
      <c r="SEX399" s="35"/>
      <c r="SEY399" s="35"/>
      <c r="SEZ399" s="35"/>
      <c r="SFA399" s="35"/>
      <c r="SFB399" s="35"/>
      <c r="SFC399" s="35"/>
      <c r="SFD399" s="35"/>
      <c r="SFE399" s="35"/>
      <c r="SFF399" s="35"/>
      <c r="SFG399" s="35"/>
      <c r="SFH399" s="35"/>
      <c r="SFI399" s="35"/>
      <c r="SFJ399" s="35"/>
      <c r="SFK399" s="35"/>
      <c r="SFL399" s="35"/>
      <c r="SFM399" s="35"/>
      <c r="SFN399" s="35"/>
      <c r="SFO399" s="35"/>
      <c r="SFP399" s="35"/>
      <c r="SFQ399" s="35"/>
      <c r="SFR399" s="35"/>
      <c r="SFS399" s="35"/>
      <c r="SFT399" s="35"/>
      <c r="SFU399" s="35"/>
      <c r="SFV399" s="35"/>
      <c r="SFW399" s="35"/>
      <c r="SFX399" s="35"/>
      <c r="SFY399" s="35"/>
      <c r="SFZ399" s="35"/>
      <c r="SGA399" s="35"/>
      <c r="SGB399" s="35"/>
      <c r="SGC399" s="35"/>
      <c r="SGD399" s="35"/>
      <c r="SGE399" s="35"/>
      <c r="SGF399" s="35"/>
      <c r="SGG399" s="35"/>
      <c r="SGH399" s="35"/>
      <c r="SGI399" s="35"/>
      <c r="SGJ399" s="35"/>
      <c r="SGK399" s="35"/>
      <c r="SGL399" s="35"/>
      <c r="SGM399" s="35"/>
      <c r="SGN399" s="35"/>
      <c r="SGO399" s="35"/>
      <c r="SGP399" s="35"/>
      <c r="SGQ399" s="35"/>
      <c r="SGR399" s="35"/>
      <c r="SGS399" s="35"/>
      <c r="SGT399" s="35"/>
      <c r="SGU399" s="35"/>
      <c r="SGV399" s="35"/>
      <c r="SGW399" s="35"/>
      <c r="SGX399" s="35"/>
      <c r="SGY399" s="35"/>
      <c r="SGZ399" s="35"/>
      <c r="SHA399" s="35"/>
      <c r="SHB399" s="35"/>
      <c r="SHC399" s="35"/>
      <c r="SHD399" s="35"/>
      <c r="SHE399" s="35"/>
      <c r="SHF399" s="35"/>
      <c r="SHG399" s="35"/>
      <c r="SHH399" s="35"/>
      <c r="SHI399" s="35"/>
      <c r="SHJ399" s="35"/>
      <c r="SHK399" s="35"/>
      <c r="SHL399" s="35"/>
      <c r="SHM399" s="35"/>
      <c r="SHN399" s="35"/>
      <c r="SHO399" s="35"/>
      <c r="SHP399" s="35"/>
      <c r="SHQ399" s="35"/>
      <c r="SHR399" s="35"/>
      <c r="SHS399" s="35"/>
      <c r="SHT399" s="35"/>
      <c r="SHU399" s="35"/>
      <c r="SHV399" s="35"/>
      <c r="SHW399" s="35"/>
      <c r="SHX399" s="35"/>
      <c r="SHY399" s="35"/>
      <c r="SHZ399" s="35"/>
      <c r="SIA399" s="35"/>
      <c r="SIB399" s="35"/>
      <c r="SIC399" s="35"/>
      <c r="SID399" s="35"/>
      <c r="SIE399" s="35"/>
      <c r="SIF399" s="35"/>
      <c r="SIG399" s="35"/>
      <c r="SIH399" s="35"/>
      <c r="SII399" s="35"/>
      <c r="SIJ399" s="35"/>
      <c r="SIK399" s="35"/>
      <c r="SIL399" s="35"/>
      <c r="SIM399" s="35"/>
      <c r="SIN399" s="35"/>
      <c r="SIO399" s="35"/>
      <c r="SIP399" s="35"/>
      <c r="SIQ399" s="35"/>
      <c r="SIR399" s="35"/>
      <c r="SIS399" s="35"/>
      <c r="SIT399" s="35"/>
      <c r="SIU399" s="35"/>
      <c r="SIV399" s="35"/>
      <c r="SIW399" s="35"/>
      <c r="SIX399" s="35"/>
      <c r="SIY399" s="35"/>
      <c r="SIZ399" s="35"/>
      <c r="SJA399" s="35"/>
      <c r="SJB399" s="35"/>
      <c r="SJC399" s="35"/>
      <c r="SJD399" s="35"/>
      <c r="SJE399" s="35"/>
      <c r="SJF399" s="35"/>
      <c r="SJG399" s="35"/>
      <c r="SJH399" s="35"/>
      <c r="SJI399" s="35"/>
      <c r="SJJ399" s="35"/>
      <c r="SJK399" s="35"/>
      <c r="SJL399" s="35"/>
      <c r="SJM399" s="35"/>
      <c r="SJN399" s="35"/>
      <c r="SJO399" s="35"/>
      <c r="SJP399" s="35"/>
      <c r="SJQ399" s="35"/>
      <c r="SJR399" s="35"/>
      <c r="SJS399" s="35"/>
      <c r="SJT399" s="35"/>
      <c r="SJU399" s="35"/>
      <c r="SJV399" s="35"/>
      <c r="SJW399" s="35"/>
      <c r="SJX399" s="35"/>
      <c r="SJY399" s="35"/>
      <c r="SJZ399" s="35"/>
      <c r="SKA399" s="35"/>
      <c r="SKB399" s="35"/>
      <c r="SKC399" s="35"/>
      <c r="SKD399" s="35"/>
      <c r="SKE399" s="35"/>
      <c r="SKF399" s="35"/>
      <c r="SKG399" s="35"/>
      <c r="SKH399" s="35"/>
      <c r="SKI399" s="35"/>
      <c r="SKJ399" s="35"/>
      <c r="SKK399" s="35"/>
      <c r="SKL399" s="35"/>
      <c r="SKM399" s="35"/>
      <c r="SKN399" s="35"/>
      <c r="SKO399" s="35"/>
      <c r="SKP399" s="35"/>
      <c r="SKQ399" s="35"/>
      <c r="SKR399" s="35"/>
      <c r="SKS399" s="35"/>
      <c r="SKT399" s="35"/>
      <c r="SKU399" s="35"/>
      <c r="SKV399" s="35"/>
      <c r="SKW399" s="35"/>
      <c r="SKX399" s="35"/>
      <c r="SKY399" s="35"/>
      <c r="SKZ399" s="35"/>
      <c r="SLA399" s="35"/>
      <c r="SLB399" s="35"/>
      <c r="SLC399" s="35"/>
      <c r="SLD399" s="35"/>
      <c r="SLE399" s="35"/>
      <c r="SLF399" s="35"/>
      <c r="SLG399" s="35"/>
      <c r="SLH399" s="35"/>
      <c r="SLI399" s="35"/>
      <c r="SLJ399" s="35"/>
      <c r="SLK399" s="35"/>
      <c r="SLL399" s="35"/>
      <c r="SLM399" s="35"/>
      <c r="SLN399" s="35"/>
      <c r="SLO399" s="35"/>
      <c r="SLP399" s="35"/>
      <c r="SLQ399" s="35"/>
      <c r="SLR399" s="35"/>
      <c r="SLS399" s="35"/>
      <c r="SLT399" s="35"/>
      <c r="SLU399" s="35"/>
      <c r="SLV399" s="35"/>
      <c r="SLW399" s="35"/>
      <c r="SLX399" s="35"/>
      <c r="SLY399" s="35"/>
      <c r="SLZ399" s="35"/>
      <c r="SMA399" s="35"/>
      <c r="SMB399" s="35"/>
      <c r="SMC399" s="35"/>
      <c r="SMD399" s="35"/>
      <c r="SME399" s="35"/>
      <c r="SMF399" s="35"/>
      <c r="SMG399" s="35"/>
      <c r="SMH399" s="35"/>
      <c r="SMI399" s="35"/>
      <c r="SMJ399" s="35"/>
      <c r="SMK399" s="35"/>
      <c r="SML399" s="35"/>
      <c r="SMM399" s="35"/>
      <c r="SMN399" s="35"/>
      <c r="SMO399" s="35"/>
      <c r="SMP399" s="35"/>
      <c r="SMQ399" s="35"/>
      <c r="SMR399" s="35"/>
      <c r="SMS399" s="35"/>
      <c r="SMT399" s="35"/>
      <c r="SMU399" s="35"/>
      <c r="SMV399" s="35"/>
      <c r="SMW399" s="35"/>
      <c r="SMX399" s="35"/>
      <c r="SMY399" s="35"/>
      <c r="SMZ399" s="35"/>
      <c r="SNA399" s="35"/>
      <c r="SNB399" s="35"/>
      <c r="SNC399" s="35"/>
      <c r="SND399" s="35"/>
      <c r="SNE399" s="35"/>
      <c r="SNF399" s="35"/>
      <c r="SNG399" s="35"/>
      <c r="SNH399" s="35"/>
      <c r="SNI399" s="35"/>
      <c r="SNJ399" s="35"/>
      <c r="SNK399" s="35"/>
      <c r="SNL399" s="35"/>
      <c r="SNM399" s="35"/>
      <c r="SNN399" s="35"/>
      <c r="SNO399" s="35"/>
      <c r="SNP399" s="35"/>
      <c r="SNQ399" s="35"/>
      <c r="SNR399" s="35"/>
      <c r="SNS399" s="35"/>
      <c r="SNT399" s="35"/>
      <c r="SNU399" s="35"/>
      <c r="SNV399" s="35"/>
      <c r="SNW399" s="35"/>
      <c r="SNX399" s="35"/>
      <c r="SNY399" s="35"/>
      <c r="SNZ399" s="35"/>
      <c r="SOA399" s="35"/>
      <c r="SOB399" s="35"/>
      <c r="SOC399" s="35"/>
      <c r="SOD399" s="35"/>
      <c r="SOE399" s="35"/>
      <c r="SOF399" s="35"/>
      <c r="SOG399" s="35"/>
      <c r="SOH399" s="35"/>
      <c r="SOI399" s="35"/>
      <c r="SOJ399" s="35"/>
      <c r="SOK399" s="35"/>
      <c r="SOL399" s="35"/>
      <c r="SOM399" s="35"/>
      <c r="SON399" s="35"/>
      <c r="SOO399" s="35"/>
      <c r="SOP399" s="35"/>
      <c r="SOQ399" s="35"/>
      <c r="SOR399" s="35"/>
      <c r="SOS399" s="35"/>
      <c r="SOT399" s="35"/>
      <c r="SOU399" s="35"/>
      <c r="SOV399" s="35"/>
      <c r="SOW399" s="35"/>
      <c r="SOX399" s="35"/>
      <c r="SOY399" s="35"/>
      <c r="SOZ399" s="35"/>
      <c r="SPA399" s="35"/>
      <c r="SPB399" s="35"/>
      <c r="SPC399" s="35"/>
      <c r="SPD399" s="35"/>
      <c r="SPE399" s="35"/>
      <c r="SPF399" s="35"/>
      <c r="SPG399" s="35"/>
      <c r="SPH399" s="35"/>
      <c r="SPI399" s="35"/>
      <c r="SPJ399" s="35"/>
      <c r="SPK399" s="35"/>
      <c r="SPL399" s="35"/>
      <c r="SPM399" s="35"/>
      <c r="SPN399" s="35"/>
      <c r="SPO399" s="35"/>
      <c r="SPP399" s="35"/>
      <c r="SPQ399" s="35"/>
      <c r="SPR399" s="35"/>
      <c r="SPS399" s="35"/>
      <c r="SPT399" s="35"/>
      <c r="SPU399" s="35"/>
      <c r="SPV399" s="35"/>
      <c r="SPW399" s="35"/>
      <c r="SPX399" s="35"/>
      <c r="SPY399" s="35"/>
      <c r="SPZ399" s="35"/>
      <c r="SQA399" s="35"/>
      <c r="SQB399" s="35"/>
      <c r="SQC399" s="35"/>
      <c r="SQD399" s="35"/>
      <c r="SQE399" s="35"/>
      <c r="SQF399" s="35"/>
      <c r="SQG399" s="35"/>
      <c r="SQH399" s="35"/>
      <c r="SQI399" s="35"/>
      <c r="SQJ399" s="35"/>
      <c r="SQK399" s="35"/>
      <c r="SQL399" s="35"/>
      <c r="SQM399" s="35"/>
      <c r="SQN399" s="35"/>
      <c r="SQO399" s="35"/>
      <c r="SQP399" s="35"/>
      <c r="SQQ399" s="35"/>
      <c r="SQR399" s="35"/>
      <c r="SQS399" s="35"/>
      <c r="SQT399" s="35"/>
      <c r="SQU399" s="35"/>
      <c r="SQV399" s="35"/>
      <c r="SQW399" s="35"/>
      <c r="SQX399" s="35"/>
      <c r="SQY399" s="35"/>
      <c r="SQZ399" s="35"/>
      <c r="SRA399" s="35"/>
      <c r="SRB399" s="35"/>
      <c r="SRC399" s="35"/>
      <c r="SRD399" s="35"/>
      <c r="SRE399" s="35"/>
      <c r="SRF399" s="35"/>
      <c r="SRG399" s="35"/>
      <c r="SRH399" s="35"/>
      <c r="SRI399" s="35"/>
      <c r="SRJ399" s="35"/>
      <c r="SRK399" s="35"/>
      <c r="SRL399" s="35"/>
      <c r="SRM399" s="35"/>
      <c r="SRN399" s="35"/>
      <c r="SRO399" s="35"/>
      <c r="SRP399" s="35"/>
      <c r="SRQ399" s="35"/>
      <c r="SRR399" s="35"/>
      <c r="SRS399" s="35"/>
      <c r="SRT399" s="35"/>
      <c r="SRU399" s="35"/>
      <c r="SRV399" s="35"/>
      <c r="SRW399" s="35"/>
      <c r="SRX399" s="35"/>
      <c r="SRY399" s="35"/>
      <c r="SRZ399" s="35"/>
      <c r="SSA399" s="35"/>
      <c r="SSB399" s="35"/>
      <c r="SSC399" s="35"/>
      <c r="SSD399" s="35"/>
      <c r="SSE399" s="35"/>
      <c r="SSF399" s="35"/>
      <c r="SSG399" s="35"/>
      <c r="SSH399" s="35"/>
      <c r="SSI399" s="35"/>
      <c r="SSJ399" s="35"/>
      <c r="SSK399" s="35"/>
      <c r="SSL399" s="35"/>
      <c r="SSM399" s="35"/>
      <c r="SSN399" s="35"/>
      <c r="SSO399" s="35"/>
      <c r="SSP399" s="35"/>
      <c r="SSQ399" s="35"/>
      <c r="SSR399" s="35"/>
      <c r="SSS399" s="35"/>
      <c r="SST399" s="35"/>
      <c r="SSU399" s="35"/>
      <c r="SSV399" s="35"/>
      <c r="SSW399" s="35"/>
      <c r="SSX399" s="35"/>
      <c r="SSY399" s="35"/>
      <c r="SSZ399" s="35"/>
      <c r="STA399" s="35"/>
      <c r="STB399" s="35"/>
      <c r="STC399" s="35"/>
      <c r="STD399" s="35"/>
      <c r="STE399" s="35"/>
      <c r="STF399" s="35"/>
      <c r="STG399" s="35"/>
      <c r="STH399" s="35"/>
      <c r="STI399" s="35"/>
      <c r="STJ399" s="35"/>
      <c r="STK399" s="35"/>
      <c r="STL399" s="35"/>
      <c r="STM399" s="35"/>
      <c r="STN399" s="35"/>
      <c r="STO399" s="35"/>
      <c r="STP399" s="35"/>
      <c r="STQ399" s="35"/>
      <c r="STR399" s="35"/>
      <c r="STS399" s="35"/>
      <c r="STT399" s="35"/>
      <c r="STU399" s="35"/>
      <c r="STV399" s="35"/>
      <c r="STW399" s="35"/>
      <c r="STX399" s="35"/>
      <c r="STY399" s="35"/>
      <c r="STZ399" s="35"/>
      <c r="SUA399" s="35"/>
      <c r="SUB399" s="35"/>
      <c r="SUC399" s="35"/>
      <c r="SUD399" s="35"/>
      <c r="SUE399" s="35"/>
      <c r="SUF399" s="35"/>
      <c r="SUG399" s="35"/>
      <c r="SUH399" s="35"/>
      <c r="SUI399" s="35"/>
      <c r="SUJ399" s="35"/>
      <c r="SUK399" s="35"/>
      <c r="SUL399" s="35"/>
      <c r="SUM399" s="35"/>
      <c r="SUN399" s="35"/>
      <c r="SUO399" s="35"/>
      <c r="SUP399" s="35"/>
      <c r="SUQ399" s="35"/>
      <c r="SUR399" s="35"/>
      <c r="SUS399" s="35"/>
      <c r="SUT399" s="35"/>
      <c r="SUU399" s="35"/>
      <c r="SUV399" s="35"/>
      <c r="SUW399" s="35"/>
      <c r="SUX399" s="35"/>
      <c r="SUY399" s="35"/>
      <c r="SUZ399" s="35"/>
      <c r="SVA399" s="35"/>
      <c r="SVB399" s="35"/>
      <c r="SVC399" s="35"/>
      <c r="SVD399" s="35"/>
      <c r="SVE399" s="35"/>
      <c r="SVF399" s="35"/>
      <c r="SVG399" s="35"/>
      <c r="SVH399" s="35"/>
      <c r="SVI399" s="35"/>
      <c r="SVJ399" s="35"/>
      <c r="SVK399" s="35"/>
      <c r="SVL399" s="35"/>
      <c r="SVM399" s="35"/>
      <c r="SVN399" s="35"/>
      <c r="SVO399" s="35"/>
      <c r="SVP399" s="35"/>
      <c r="SVQ399" s="35"/>
      <c r="SVR399" s="35"/>
      <c r="SVS399" s="35"/>
      <c r="SVT399" s="35"/>
      <c r="SVU399" s="35"/>
      <c r="SVV399" s="35"/>
      <c r="SVW399" s="35"/>
      <c r="SVX399" s="35"/>
      <c r="SVY399" s="35"/>
      <c r="SVZ399" s="35"/>
      <c r="SWA399" s="35"/>
      <c r="SWB399" s="35"/>
      <c r="SWC399" s="35"/>
      <c r="SWD399" s="35"/>
      <c r="SWE399" s="35"/>
      <c r="SWF399" s="35"/>
      <c r="SWG399" s="35"/>
      <c r="SWH399" s="35"/>
      <c r="SWI399" s="35"/>
      <c r="SWJ399" s="35"/>
      <c r="SWK399" s="35"/>
      <c r="SWL399" s="35"/>
      <c r="SWM399" s="35"/>
      <c r="SWN399" s="35"/>
      <c r="SWO399" s="35"/>
      <c r="SWP399" s="35"/>
      <c r="SWQ399" s="35"/>
      <c r="SWR399" s="35"/>
      <c r="SWS399" s="35"/>
      <c r="SWT399" s="35"/>
      <c r="SWU399" s="35"/>
      <c r="SWV399" s="35"/>
      <c r="SWW399" s="35"/>
      <c r="SWX399" s="35"/>
      <c r="SWY399" s="35"/>
      <c r="SWZ399" s="35"/>
      <c r="SXA399" s="35"/>
      <c r="SXB399" s="35"/>
      <c r="SXC399" s="35"/>
      <c r="SXD399" s="35"/>
      <c r="SXE399" s="35"/>
      <c r="SXF399" s="35"/>
      <c r="SXG399" s="35"/>
      <c r="SXH399" s="35"/>
      <c r="SXI399" s="35"/>
      <c r="SXJ399" s="35"/>
      <c r="SXK399" s="35"/>
      <c r="SXL399" s="35"/>
      <c r="SXM399" s="35"/>
      <c r="SXN399" s="35"/>
      <c r="SXO399" s="35"/>
      <c r="SXP399" s="35"/>
      <c r="SXQ399" s="35"/>
      <c r="SXR399" s="35"/>
      <c r="SXS399" s="35"/>
      <c r="SXT399" s="35"/>
      <c r="SXU399" s="35"/>
      <c r="SXV399" s="35"/>
      <c r="SXW399" s="35"/>
      <c r="SXX399" s="35"/>
      <c r="SXY399" s="35"/>
      <c r="SXZ399" s="35"/>
      <c r="SYA399" s="35"/>
      <c r="SYB399" s="35"/>
      <c r="SYC399" s="35"/>
      <c r="SYD399" s="35"/>
      <c r="SYE399" s="35"/>
      <c r="SYF399" s="35"/>
      <c r="SYG399" s="35"/>
      <c r="SYH399" s="35"/>
      <c r="SYI399" s="35"/>
      <c r="SYJ399" s="35"/>
      <c r="SYK399" s="35"/>
      <c r="SYL399" s="35"/>
      <c r="SYM399" s="35"/>
      <c r="SYN399" s="35"/>
      <c r="SYO399" s="35"/>
      <c r="SYP399" s="35"/>
      <c r="SYQ399" s="35"/>
      <c r="SYR399" s="35"/>
      <c r="SYS399" s="35"/>
      <c r="SYT399" s="35"/>
      <c r="SYU399" s="35"/>
      <c r="SYV399" s="35"/>
      <c r="SYW399" s="35"/>
      <c r="SYX399" s="35"/>
      <c r="SYY399" s="35"/>
      <c r="SYZ399" s="35"/>
      <c r="SZA399" s="35"/>
      <c r="SZB399" s="35"/>
      <c r="SZC399" s="35"/>
      <c r="SZD399" s="35"/>
      <c r="SZE399" s="35"/>
      <c r="SZF399" s="35"/>
      <c r="SZG399" s="35"/>
      <c r="SZH399" s="35"/>
      <c r="SZI399" s="35"/>
      <c r="SZJ399" s="35"/>
      <c r="SZK399" s="35"/>
      <c r="SZL399" s="35"/>
      <c r="SZM399" s="35"/>
      <c r="SZN399" s="35"/>
      <c r="SZO399" s="35"/>
      <c r="SZP399" s="35"/>
      <c r="SZQ399" s="35"/>
      <c r="SZR399" s="35"/>
      <c r="SZS399" s="35"/>
      <c r="SZT399" s="35"/>
      <c r="SZU399" s="35"/>
      <c r="SZV399" s="35"/>
      <c r="SZW399" s="35"/>
      <c r="SZX399" s="35"/>
      <c r="SZY399" s="35"/>
      <c r="SZZ399" s="35"/>
      <c r="TAA399" s="35"/>
      <c r="TAB399" s="35"/>
      <c r="TAC399" s="35"/>
      <c r="TAD399" s="35"/>
      <c r="TAE399" s="35"/>
      <c r="TAF399" s="35"/>
      <c r="TAG399" s="35"/>
      <c r="TAH399" s="35"/>
      <c r="TAI399" s="35"/>
      <c r="TAJ399" s="35"/>
      <c r="TAK399" s="35"/>
      <c r="TAL399" s="35"/>
      <c r="TAM399" s="35"/>
      <c r="TAN399" s="35"/>
      <c r="TAO399" s="35"/>
      <c r="TAP399" s="35"/>
      <c r="TAQ399" s="35"/>
      <c r="TAR399" s="35"/>
      <c r="TAS399" s="35"/>
      <c r="TAT399" s="35"/>
      <c r="TAU399" s="35"/>
      <c r="TAV399" s="35"/>
      <c r="TAW399" s="35"/>
      <c r="TAX399" s="35"/>
      <c r="TAY399" s="35"/>
      <c r="TAZ399" s="35"/>
      <c r="TBA399" s="35"/>
      <c r="TBB399" s="35"/>
      <c r="TBC399" s="35"/>
      <c r="TBD399" s="35"/>
      <c r="TBE399" s="35"/>
      <c r="TBF399" s="35"/>
      <c r="TBG399" s="35"/>
      <c r="TBH399" s="35"/>
      <c r="TBI399" s="35"/>
      <c r="TBJ399" s="35"/>
      <c r="TBK399" s="35"/>
      <c r="TBL399" s="35"/>
      <c r="TBM399" s="35"/>
      <c r="TBN399" s="35"/>
      <c r="TBO399" s="35"/>
      <c r="TBP399" s="35"/>
      <c r="TBQ399" s="35"/>
      <c r="TBR399" s="35"/>
      <c r="TBS399" s="35"/>
      <c r="TBT399" s="35"/>
      <c r="TBU399" s="35"/>
      <c r="TBV399" s="35"/>
      <c r="TBW399" s="35"/>
      <c r="TBX399" s="35"/>
      <c r="TBY399" s="35"/>
      <c r="TBZ399" s="35"/>
      <c r="TCA399" s="35"/>
      <c r="TCB399" s="35"/>
      <c r="TCC399" s="35"/>
      <c r="TCD399" s="35"/>
      <c r="TCE399" s="35"/>
      <c r="TCF399" s="35"/>
      <c r="TCG399" s="35"/>
      <c r="TCH399" s="35"/>
      <c r="TCI399" s="35"/>
      <c r="TCJ399" s="35"/>
      <c r="TCK399" s="35"/>
      <c r="TCL399" s="35"/>
      <c r="TCM399" s="35"/>
      <c r="TCN399" s="35"/>
      <c r="TCO399" s="35"/>
      <c r="TCP399" s="35"/>
      <c r="TCQ399" s="35"/>
      <c r="TCR399" s="35"/>
      <c r="TCS399" s="35"/>
      <c r="TCT399" s="35"/>
      <c r="TCU399" s="35"/>
      <c r="TCV399" s="35"/>
      <c r="TCW399" s="35"/>
      <c r="TCX399" s="35"/>
      <c r="TCY399" s="35"/>
      <c r="TCZ399" s="35"/>
      <c r="TDA399" s="35"/>
      <c r="TDB399" s="35"/>
      <c r="TDC399" s="35"/>
      <c r="TDD399" s="35"/>
      <c r="TDE399" s="35"/>
      <c r="TDF399" s="35"/>
      <c r="TDG399" s="35"/>
      <c r="TDH399" s="35"/>
      <c r="TDI399" s="35"/>
      <c r="TDJ399" s="35"/>
      <c r="TDK399" s="35"/>
      <c r="TDL399" s="35"/>
      <c r="TDM399" s="35"/>
      <c r="TDN399" s="35"/>
      <c r="TDO399" s="35"/>
      <c r="TDP399" s="35"/>
      <c r="TDQ399" s="35"/>
      <c r="TDR399" s="35"/>
      <c r="TDS399" s="35"/>
      <c r="TDT399" s="35"/>
      <c r="TDU399" s="35"/>
      <c r="TDV399" s="35"/>
      <c r="TDW399" s="35"/>
      <c r="TDX399" s="35"/>
      <c r="TDY399" s="35"/>
      <c r="TDZ399" s="35"/>
      <c r="TEA399" s="35"/>
      <c r="TEB399" s="35"/>
      <c r="TEC399" s="35"/>
      <c r="TED399" s="35"/>
      <c r="TEE399" s="35"/>
      <c r="TEF399" s="35"/>
      <c r="TEG399" s="35"/>
      <c r="TEH399" s="35"/>
      <c r="TEI399" s="35"/>
      <c r="TEJ399" s="35"/>
      <c r="TEK399" s="35"/>
      <c r="TEL399" s="35"/>
      <c r="TEM399" s="35"/>
      <c r="TEN399" s="35"/>
      <c r="TEO399" s="35"/>
      <c r="TEP399" s="35"/>
      <c r="TEQ399" s="35"/>
      <c r="TER399" s="35"/>
      <c r="TES399" s="35"/>
      <c r="TET399" s="35"/>
      <c r="TEU399" s="35"/>
      <c r="TEV399" s="35"/>
      <c r="TEW399" s="35"/>
      <c r="TEX399" s="35"/>
      <c r="TEY399" s="35"/>
      <c r="TEZ399" s="35"/>
      <c r="TFA399" s="35"/>
      <c r="TFB399" s="35"/>
      <c r="TFC399" s="35"/>
      <c r="TFD399" s="35"/>
      <c r="TFE399" s="35"/>
      <c r="TFF399" s="35"/>
      <c r="TFG399" s="35"/>
      <c r="TFH399" s="35"/>
      <c r="TFI399" s="35"/>
      <c r="TFJ399" s="35"/>
      <c r="TFK399" s="35"/>
      <c r="TFL399" s="35"/>
      <c r="TFM399" s="35"/>
      <c r="TFN399" s="35"/>
      <c r="TFO399" s="35"/>
      <c r="TFP399" s="35"/>
      <c r="TFQ399" s="35"/>
      <c r="TFR399" s="35"/>
      <c r="TFS399" s="35"/>
      <c r="TFT399" s="35"/>
      <c r="TFU399" s="35"/>
      <c r="TFV399" s="35"/>
      <c r="TFW399" s="35"/>
      <c r="TFX399" s="35"/>
      <c r="TFY399" s="35"/>
      <c r="TFZ399" s="35"/>
      <c r="TGA399" s="35"/>
      <c r="TGB399" s="35"/>
      <c r="TGC399" s="35"/>
      <c r="TGD399" s="35"/>
      <c r="TGE399" s="35"/>
      <c r="TGF399" s="35"/>
      <c r="TGG399" s="35"/>
      <c r="TGH399" s="35"/>
      <c r="TGI399" s="35"/>
      <c r="TGJ399" s="35"/>
      <c r="TGK399" s="35"/>
      <c r="TGL399" s="35"/>
      <c r="TGM399" s="35"/>
      <c r="TGN399" s="35"/>
      <c r="TGO399" s="35"/>
      <c r="TGP399" s="35"/>
      <c r="TGQ399" s="35"/>
      <c r="TGR399" s="35"/>
      <c r="TGS399" s="35"/>
      <c r="TGT399" s="35"/>
      <c r="TGU399" s="35"/>
      <c r="TGV399" s="35"/>
      <c r="TGW399" s="35"/>
      <c r="TGX399" s="35"/>
      <c r="TGY399" s="35"/>
      <c r="TGZ399" s="35"/>
      <c r="THA399" s="35"/>
      <c r="THB399" s="35"/>
      <c r="THC399" s="35"/>
      <c r="THD399" s="35"/>
      <c r="THE399" s="35"/>
      <c r="THF399" s="35"/>
      <c r="THG399" s="35"/>
      <c r="THH399" s="35"/>
      <c r="THI399" s="35"/>
      <c r="THJ399" s="35"/>
      <c r="THK399" s="35"/>
      <c r="THL399" s="35"/>
      <c r="THM399" s="35"/>
      <c r="THN399" s="35"/>
      <c r="THO399" s="35"/>
      <c r="THP399" s="35"/>
      <c r="THQ399" s="35"/>
      <c r="THR399" s="35"/>
      <c r="THS399" s="35"/>
      <c r="THT399" s="35"/>
      <c r="THU399" s="35"/>
      <c r="THV399" s="35"/>
      <c r="THW399" s="35"/>
      <c r="THX399" s="35"/>
      <c r="THY399" s="35"/>
      <c r="THZ399" s="35"/>
      <c r="TIA399" s="35"/>
      <c r="TIB399" s="35"/>
      <c r="TIC399" s="35"/>
      <c r="TID399" s="35"/>
      <c r="TIE399" s="35"/>
      <c r="TIF399" s="35"/>
      <c r="TIG399" s="35"/>
      <c r="TIH399" s="35"/>
      <c r="TII399" s="35"/>
      <c r="TIJ399" s="35"/>
      <c r="TIK399" s="35"/>
      <c r="TIL399" s="35"/>
      <c r="TIM399" s="35"/>
      <c r="TIN399" s="35"/>
      <c r="TIO399" s="35"/>
      <c r="TIP399" s="35"/>
      <c r="TIQ399" s="35"/>
      <c r="TIR399" s="35"/>
      <c r="TIS399" s="35"/>
      <c r="TIT399" s="35"/>
      <c r="TIU399" s="35"/>
      <c r="TIV399" s="35"/>
      <c r="TIW399" s="35"/>
      <c r="TIX399" s="35"/>
      <c r="TIY399" s="35"/>
      <c r="TIZ399" s="35"/>
      <c r="TJA399" s="35"/>
      <c r="TJB399" s="35"/>
      <c r="TJC399" s="35"/>
      <c r="TJD399" s="35"/>
      <c r="TJE399" s="35"/>
      <c r="TJF399" s="35"/>
      <c r="TJG399" s="35"/>
      <c r="TJH399" s="35"/>
      <c r="TJI399" s="35"/>
      <c r="TJJ399" s="35"/>
      <c r="TJK399" s="35"/>
      <c r="TJL399" s="35"/>
      <c r="TJM399" s="35"/>
      <c r="TJN399" s="35"/>
      <c r="TJO399" s="35"/>
      <c r="TJP399" s="35"/>
      <c r="TJQ399" s="35"/>
      <c r="TJR399" s="35"/>
      <c r="TJS399" s="35"/>
      <c r="TJT399" s="35"/>
      <c r="TJU399" s="35"/>
      <c r="TJV399" s="35"/>
      <c r="TJW399" s="35"/>
      <c r="TJX399" s="35"/>
      <c r="TJY399" s="35"/>
      <c r="TJZ399" s="35"/>
      <c r="TKA399" s="35"/>
      <c r="TKB399" s="35"/>
      <c r="TKC399" s="35"/>
      <c r="TKD399" s="35"/>
      <c r="TKE399" s="35"/>
      <c r="TKF399" s="35"/>
      <c r="TKG399" s="35"/>
      <c r="TKH399" s="35"/>
      <c r="TKI399" s="35"/>
      <c r="TKJ399" s="35"/>
      <c r="TKK399" s="35"/>
      <c r="TKL399" s="35"/>
      <c r="TKM399" s="35"/>
      <c r="TKN399" s="35"/>
      <c r="TKO399" s="35"/>
      <c r="TKP399" s="35"/>
      <c r="TKQ399" s="35"/>
      <c r="TKR399" s="35"/>
      <c r="TKS399" s="35"/>
      <c r="TKT399" s="35"/>
      <c r="TKU399" s="35"/>
      <c r="TKV399" s="35"/>
      <c r="TKW399" s="35"/>
      <c r="TKX399" s="35"/>
      <c r="TKY399" s="35"/>
      <c r="TKZ399" s="35"/>
      <c r="TLA399" s="35"/>
      <c r="TLB399" s="35"/>
      <c r="TLC399" s="35"/>
      <c r="TLD399" s="35"/>
      <c r="TLE399" s="35"/>
      <c r="TLF399" s="35"/>
      <c r="TLG399" s="35"/>
      <c r="TLH399" s="35"/>
      <c r="TLI399" s="35"/>
      <c r="TLJ399" s="35"/>
      <c r="TLK399" s="35"/>
      <c r="TLL399" s="35"/>
      <c r="TLM399" s="35"/>
      <c r="TLN399" s="35"/>
      <c r="TLO399" s="35"/>
      <c r="TLP399" s="35"/>
      <c r="TLQ399" s="35"/>
      <c r="TLR399" s="35"/>
      <c r="TLS399" s="35"/>
      <c r="TLT399" s="35"/>
      <c r="TLU399" s="35"/>
      <c r="TLV399" s="35"/>
      <c r="TLW399" s="35"/>
      <c r="TLX399" s="35"/>
      <c r="TLY399" s="35"/>
      <c r="TLZ399" s="35"/>
      <c r="TMA399" s="35"/>
      <c r="TMB399" s="35"/>
      <c r="TMC399" s="35"/>
      <c r="TMD399" s="35"/>
      <c r="TME399" s="35"/>
      <c r="TMF399" s="35"/>
      <c r="TMG399" s="35"/>
      <c r="TMH399" s="35"/>
      <c r="TMI399" s="35"/>
      <c r="TMJ399" s="35"/>
      <c r="TMK399" s="35"/>
      <c r="TML399" s="35"/>
      <c r="TMM399" s="35"/>
      <c r="TMN399" s="35"/>
      <c r="TMO399" s="35"/>
      <c r="TMP399" s="35"/>
      <c r="TMQ399" s="35"/>
      <c r="TMR399" s="35"/>
      <c r="TMS399" s="35"/>
      <c r="TMT399" s="35"/>
      <c r="TMU399" s="35"/>
      <c r="TMV399" s="35"/>
      <c r="TMW399" s="35"/>
      <c r="TMX399" s="35"/>
      <c r="TMY399" s="35"/>
      <c r="TMZ399" s="35"/>
      <c r="TNA399" s="35"/>
      <c r="TNB399" s="35"/>
      <c r="TNC399" s="35"/>
      <c r="TND399" s="35"/>
      <c r="TNE399" s="35"/>
      <c r="TNF399" s="35"/>
      <c r="TNG399" s="35"/>
      <c r="TNH399" s="35"/>
      <c r="TNI399" s="35"/>
      <c r="TNJ399" s="35"/>
      <c r="TNK399" s="35"/>
      <c r="TNL399" s="35"/>
      <c r="TNM399" s="35"/>
      <c r="TNN399" s="35"/>
      <c r="TNO399" s="35"/>
      <c r="TNP399" s="35"/>
      <c r="TNQ399" s="35"/>
      <c r="TNR399" s="35"/>
      <c r="TNS399" s="35"/>
      <c r="TNT399" s="35"/>
      <c r="TNU399" s="35"/>
      <c r="TNV399" s="35"/>
      <c r="TNW399" s="35"/>
      <c r="TNX399" s="35"/>
      <c r="TNY399" s="35"/>
      <c r="TNZ399" s="35"/>
      <c r="TOA399" s="35"/>
      <c r="TOB399" s="35"/>
      <c r="TOC399" s="35"/>
      <c r="TOD399" s="35"/>
      <c r="TOE399" s="35"/>
      <c r="TOF399" s="35"/>
      <c r="TOG399" s="35"/>
      <c r="TOH399" s="35"/>
      <c r="TOI399" s="35"/>
      <c r="TOJ399" s="35"/>
      <c r="TOK399" s="35"/>
      <c r="TOL399" s="35"/>
      <c r="TOM399" s="35"/>
      <c r="TON399" s="35"/>
      <c r="TOO399" s="35"/>
      <c r="TOP399" s="35"/>
      <c r="TOQ399" s="35"/>
      <c r="TOR399" s="35"/>
      <c r="TOS399" s="35"/>
      <c r="TOT399" s="35"/>
      <c r="TOU399" s="35"/>
      <c r="TOV399" s="35"/>
      <c r="TOW399" s="35"/>
      <c r="TOX399" s="35"/>
      <c r="TOY399" s="35"/>
      <c r="TOZ399" s="35"/>
      <c r="TPA399" s="35"/>
      <c r="TPB399" s="35"/>
      <c r="TPC399" s="35"/>
      <c r="TPD399" s="35"/>
      <c r="TPE399" s="35"/>
      <c r="TPF399" s="35"/>
      <c r="TPG399" s="35"/>
      <c r="TPH399" s="35"/>
      <c r="TPI399" s="35"/>
      <c r="TPJ399" s="35"/>
      <c r="TPK399" s="35"/>
      <c r="TPL399" s="35"/>
      <c r="TPM399" s="35"/>
      <c r="TPN399" s="35"/>
      <c r="TPO399" s="35"/>
      <c r="TPP399" s="35"/>
      <c r="TPQ399" s="35"/>
      <c r="TPR399" s="35"/>
      <c r="TPS399" s="35"/>
      <c r="TPT399" s="35"/>
      <c r="TPU399" s="35"/>
      <c r="TPV399" s="35"/>
      <c r="TPW399" s="35"/>
      <c r="TPX399" s="35"/>
      <c r="TPY399" s="35"/>
      <c r="TPZ399" s="35"/>
      <c r="TQA399" s="35"/>
      <c r="TQB399" s="35"/>
      <c r="TQC399" s="35"/>
      <c r="TQD399" s="35"/>
      <c r="TQE399" s="35"/>
      <c r="TQF399" s="35"/>
      <c r="TQG399" s="35"/>
      <c r="TQH399" s="35"/>
      <c r="TQI399" s="35"/>
      <c r="TQJ399" s="35"/>
      <c r="TQK399" s="35"/>
      <c r="TQL399" s="35"/>
      <c r="TQM399" s="35"/>
      <c r="TQN399" s="35"/>
      <c r="TQO399" s="35"/>
      <c r="TQP399" s="35"/>
      <c r="TQQ399" s="35"/>
      <c r="TQR399" s="35"/>
      <c r="TQS399" s="35"/>
      <c r="TQT399" s="35"/>
      <c r="TQU399" s="35"/>
      <c r="TQV399" s="35"/>
      <c r="TQW399" s="35"/>
      <c r="TQX399" s="35"/>
      <c r="TQY399" s="35"/>
      <c r="TQZ399" s="35"/>
      <c r="TRA399" s="35"/>
      <c r="TRB399" s="35"/>
      <c r="TRC399" s="35"/>
      <c r="TRD399" s="35"/>
      <c r="TRE399" s="35"/>
      <c r="TRF399" s="35"/>
      <c r="TRG399" s="35"/>
      <c r="TRH399" s="35"/>
      <c r="TRI399" s="35"/>
      <c r="TRJ399" s="35"/>
      <c r="TRK399" s="35"/>
      <c r="TRL399" s="35"/>
      <c r="TRM399" s="35"/>
      <c r="TRN399" s="35"/>
      <c r="TRO399" s="35"/>
      <c r="TRP399" s="35"/>
      <c r="TRQ399" s="35"/>
      <c r="TRR399" s="35"/>
      <c r="TRS399" s="35"/>
      <c r="TRT399" s="35"/>
      <c r="TRU399" s="35"/>
      <c r="TRV399" s="35"/>
      <c r="TRW399" s="35"/>
      <c r="TRX399" s="35"/>
      <c r="TRY399" s="35"/>
      <c r="TRZ399" s="35"/>
      <c r="TSA399" s="35"/>
      <c r="TSB399" s="35"/>
      <c r="TSC399" s="35"/>
      <c r="TSD399" s="35"/>
      <c r="TSE399" s="35"/>
      <c r="TSF399" s="35"/>
      <c r="TSG399" s="35"/>
      <c r="TSH399" s="35"/>
      <c r="TSI399" s="35"/>
      <c r="TSJ399" s="35"/>
      <c r="TSK399" s="35"/>
      <c r="TSL399" s="35"/>
      <c r="TSM399" s="35"/>
      <c r="TSN399" s="35"/>
      <c r="TSO399" s="35"/>
      <c r="TSP399" s="35"/>
      <c r="TSQ399" s="35"/>
      <c r="TSR399" s="35"/>
      <c r="TSS399" s="35"/>
      <c r="TST399" s="35"/>
      <c r="TSU399" s="35"/>
      <c r="TSV399" s="35"/>
      <c r="TSW399" s="35"/>
      <c r="TSX399" s="35"/>
      <c r="TSY399" s="35"/>
      <c r="TSZ399" s="35"/>
      <c r="TTA399" s="35"/>
      <c r="TTB399" s="35"/>
      <c r="TTC399" s="35"/>
      <c r="TTD399" s="35"/>
      <c r="TTE399" s="35"/>
      <c r="TTF399" s="35"/>
      <c r="TTG399" s="35"/>
      <c r="TTH399" s="35"/>
      <c r="TTI399" s="35"/>
      <c r="TTJ399" s="35"/>
      <c r="TTK399" s="35"/>
      <c r="TTL399" s="35"/>
      <c r="TTM399" s="35"/>
      <c r="TTN399" s="35"/>
      <c r="TTO399" s="35"/>
      <c r="TTP399" s="35"/>
      <c r="TTQ399" s="35"/>
      <c r="TTR399" s="35"/>
      <c r="TTS399" s="35"/>
      <c r="TTT399" s="35"/>
      <c r="TTU399" s="35"/>
      <c r="TTV399" s="35"/>
      <c r="TTW399" s="35"/>
      <c r="TTX399" s="35"/>
      <c r="TTY399" s="35"/>
      <c r="TTZ399" s="35"/>
      <c r="TUA399" s="35"/>
      <c r="TUB399" s="35"/>
      <c r="TUC399" s="35"/>
      <c r="TUD399" s="35"/>
      <c r="TUE399" s="35"/>
      <c r="TUF399" s="35"/>
      <c r="TUG399" s="35"/>
      <c r="TUH399" s="35"/>
      <c r="TUI399" s="35"/>
      <c r="TUJ399" s="35"/>
      <c r="TUK399" s="35"/>
      <c r="TUL399" s="35"/>
      <c r="TUM399" s="35"/>
      <c r="TUN399" s="35"/>
      <c r="TUO399" s="35"/>
      <c r="TUP399" s="35"/>
      <c r="TUQ399" s="35"/>
      <c r="TUR399" s="35"/>
      <c r="TUS399" s="35"/>
      <c r="TUT399" s="35"/>
      <c r="TUU399" s="35"/>
      <c r="TUV399" s="35"/>
      <c r="TUW399" s="35"/>
      <c r="TUX399" s="35"/>
      <c r="TUY399" s="35"/>
      <c r="TUZ399" s="35"/>
      <c r="TVA399" s="35"/>
      <c r="TVB399" s="35"/>
      <c r="TVC399" s="35"/>
      <c r="TVD399" s="35"/>
      <c r="TVE399" s="35"/>
      <c r="TVF399" s="35"/>
      <c r="TVG399" s="35"/>
      <c r="TVH399" s="35"/>
      <c r="TVI399" s="35"/>
      <c r="TVJ399" s="35"/>
      <c r="TVK399" s="35"/>
      <c r="TVL399" s="35"/>
      <c r="TVM399" s="35"/>
      <c r="TVN399" s="35"/>
      <c r="TVO399" s="35"/>
      <c r="TVP399" s="35"/>
      <c r="TVQ399" s="35"/>
      <c r="TVR399" s="35"/>
      <c r="TVS399" s="35"/>
      <c r="TVT399" s="35"/>
      <c r="TVU399" s="35"/>
      <c r="TVV399" s="35"/>
      <c r="TVW399" s="35"/>
      <c r="TVX399" s="35"/>
      <c r="TVY399" s="35"/>
      <c r="TVZ399" s="35"/>
      <c r="TWA399" s="35"/>
      <c r="TWB399" s="35"/>
      <c r="TWC399" s="35"/>
      <c r="TWD399" s="35"/>
      <c r="TWE399" s="35"/>
      <c r="TWF399" s="35"/>
      <c r="TWG399" s="35"/>
      <c r="TWH399" s="35"/>
      <c r="TWI399" s="35"/>
      <c r="TWJ399" s="35"/>
      <c r="TWK399" s="35"/>
      <c r="TWL399" s="35"/>
      <c r="TWM399" s="35"/>
      <c r="TWN399" s="35"/>
      <c r="TWO399" s="35"/>
      <c r="TWP399" s="35"/>
      <c r="TWQ399" s="35"/>
      <c r="TWR399" s="35"/>
      <c r="TWS399" s="35"/>
      <c r="TWT399" s="35"/>
      <c r="TWU399" s="35"/>
      <c r="TWV399" s="35"/>
      <c r="TWW399" s="35"/>
      <c r="TWX399" s="35"/>
      <c r="TWY399" s="35"/>
      <c r="TWZ399" s="35"/>
      <c r="TXA399" s="35"/>
      <c r="TXB399" s="35"/>
      <c r="TXC399" s="35"/>
      <c r="TXD399" s="35"/>
      <c r="TXE399" s="35"/>
      <c r="TXF399" s="35"/>
      <c r="TXG399" s="35"/>
      <c r="TXH399" s="35"/>
      <c r="TXI399" s="35"/>
      <c r="TXJ399" s="35"/>
      <c r="TXK399" s="35"/>
      <c r="TXL399" s="35"/>
      <c r="TXM399" s="35"/>
      <c r="TXN399" s="35"/>
      <c r="TXO399" s="35"/>
      <c r="TXP399" s="35"/>
      <c r="TXQ399" s="35"/>
      <c r="TXR399" s="35"/>
      <c r="TXS399" s="35"/>
      <c r="TXT399" s="35"/>
      <c r="TXU399" s="35"/>
      <c r="TXV399" s="35"/>
      <c r="TXW399" s="35"/>
      <c r="TXX399" s="35"/>
      <c r="TXY399" s="35"/>
      <c r="TXZ399" s="35"/>
      <c r="TYA399" s="35"/>
      <c r="TYB399" s="35"/>
      <c r="TYC399" s="35"/>
      <c r="TYD399" s="35"/>
      <c r="TYE399" s="35"/>
      <c r="TYF399" s="35"/>
      <c r="TYG399" s="35"/>
      <c r="TYH399" s="35"/>
      <c r="TYI399" s="35"/>
      <c r="TYJ399" s="35"/>
      <c r="TYK399" s="35"/>
      <c r="TYL399" s="35"/>
      <c r="TYM399" s="35"/>
      <c r="TYN399" s="35"/>
      <c r="TYO399" s="35"/>
      <c r="TYP399" s="35"/>
      <c r="TYQ399" s="35"/>
      <c r="TYR399" s="35"/>
      <c r="TYS399" s="35"/>
      <c r="TYT399" s="35"/>
      <c r="TYU399" s="35"/>
      <c r="TYV399" s="35"/>
      <c r="TYW399" s="35"/>
      <c r="TYX399" s="35"/>
      <c r="TYY399" s="35"/>
      <c r="TYZ399" s="35"/>
      <c r="TZA399" s="35"/>
      <c r="TZB399" s="35"/>
      <c r="TZC399" s="35"/>
      <c r="TZD399" s="35"/>
      <c r="TZE399" s="35"/>
      <c r="TZF399" s="35"/>
      <c r="TZG399" s="35"/>
      <c r="TZH399" s="35"/>
      <c r="TZI399" s="35"/>
      <c r="TZJ399" s="35"/>
      <c r="TZK399" s="35"/>
      <c r="TZL399" s="35"/>
      <c r="TZM399" s="35"/>
      <c r="TZN399" s="35"/>
      <c r="TZO399" s="35"/>
      <c r="TZP399" s="35"/>
      <c r="TZQ399" s="35"/>
      <c r="TZR399" s="35"/>
      <c r="TZS399" s="35"/>
      <c r="TZT399" s="35"/>
      <c r="TZU399" s="35"/>
      <c r="TZV399" s="35"/>
      <c r="TZW399" s="35"/>
      <c r="TZX399" s="35"/>
      <c r="TZY399" s="35"/>
      <c r="TZZ399" s="35"/>
      <c r="UAA399" s="35"/>
      <c r="UAB399" s="35"/>
      <c r="UAC399" s="35"/>
      <c r="UAD399" s="35"/>
      <c r="UAE399" s="35"/>
      <c r="UAF399" s="35"/>
      <c r="UAG399" s="35"/>
      <c r="UAH399" s="35"/>
      <c r="UAI399" s="35"/>
      <c r="UAJ399" s="35"/>
      <c r="UAK399" s="35"/>
      <c r="UAL399" s="35"/>
      <c r="UAM399" s="35"/>
      <c r="UAN399" s="35"/>
      <c r="UAO399" s="35"/>
      <c r="UAP399" s="35"/>
      <c r="UAQ399" s="35"/>
      <c r="UAR399" s="35"/>
      <c r="UAS399" s="35"/>
      <c r="UAT399" s="35"/>
      <c r="UAU399" s="35"/>
      <c r="UAV399" s="35"/>
      <c r="UAW399" s="35"/>
      <c r="UAX399" s="35"/>
      <c r="UAY399" s="35"/>
      <c r="UAZ399" s="35"/>
      <c r="UBA399" s="35"/>
      <c r="UBB399" s="35"/>
      <c r="UBC399" s="35"/>
      <c r="UBD399" s="35"/>
      <c r="UBE399" s="35"/>
      <c r="UBF399" s="35"/>
      <c r="UBG399" s="35"/>
      <c r="UBH399" s="35"/>
      <c r="UBI399" s="35"/>
      <c r="UBJ399" s="35"/>
      <c r="UBK399" s="35"/>
      <c r="UBL399" s="35"/>
      <c r="UBM399" s="35"/>
      <c r="UBN399" s="35"/>
      <c r="UBO399" s="35"/>
      <c r="UBP399" s="35"/>
      <c r="UBQ399" s="35"/>
      <c r="UBR399" s="35"/>
      <c r="UBS399" s="35"/>
      <c r="UBT399" s="35"/>
      <c r="UBU399" s="35"/>
      <c r="UBV399" s="35"/>
      <c r="UBW399" s="35"/>
      <c r="UBX399" s="35"/>
      <c r="UBY399" s="35"/>
      <c r="UBZ399" s="35"/>
      <c r="UCA399" s="35"/>
      <c r="UCB399" s="35"/>
      <c r="UCC399" s="35"/>
      <c r="UCD399" s="35"/>
      <c r="UCE399" s="35"/>
      <c r="UCF399" s="35"/>
      <c r="UCG399" s="35"/>
      <c r="UCH399" s="35"/>
      <c r="UCI399" s="35"/>
      <c r="UCJ399" s="35"/>
      <c r="UCK399" s="35"/>
      <c r="UCL399" s="35"/>
      <c r="UCM399" s="35"/>
      <c r="UCN399" s="35"/>
      <c r="UCO399" s="35"/>
      <c r="UCP399" s="35"/>
      <c r="UCQ399" s="35"/>
      <c r="UCR399" s="35"/>
      <c r="UCS399" s="35"/>
      <c r="UCT399" s="35"/>
      <c r="UCU399" s="35"/>
      <c r="UCV399" s="35"/>
      <c r="UCW399" s="35"/>
      <c r="UCX399" s="35"/>
      <c r="UCY399" s="35"/>
      <c r="UCZ399" s="35"/>
      <c r="UDA399" s="35"/>
      <c r="UDB399" s="35"/>
      <c r="UDC399" s="35"/>
      <c r="UDD399" s="35"/>
      <c r="UDE399" s="35"/>
      <c r="UDF399" s="35"/>
      <c r="UDG399" s="35"/>
      <c r="UDH399" s="35"/>
      <c r="UDI399" s="35"/>
      <c r="UDJ399" s="35"/>
      <c r="UDK399" s="35"/>
      <c r="UDL399" s="35"/>
      <c r="UDM399" s="35"/>
      <c r="UDN399" s="35"/>
      <c r="UDO399" s="35"/>
      <c r="UDP399" s="35"/>
      <c r="UDQ399" s="35"/>
      <c r="UDR399" s="35"/>
      <c r="UDS399" s="35"/>
      <c r="UDT399" s="35"/>
      <c r="UDU399" s="35"/>
      <c r="UDV399" s="35"/>
      <c r="UDW399" s="35"/>
      <c r="UDX399" s="35"/>
      <c r="UDY399" s="35"/>
      <c r="UDZ399" s="35"/>
      <c r="UEA399" s="35"/>
      <c r="UEB399" s="35"/>
      <c r="UEC399" s="35"/>
      <c r="UED399" s="35"/>
      <c r="UEE399" s="35"/>
      <c r="UEF399" s="35"/>
      <c r="UEG399" s="35"/>
      <c r="UEH399" s="35"/>
      <c r="UEI399" s="35"/>
      <c r="UEJ399" s="35"/>
      <c r="UEK399" s="35"/>
      <c r="UEL399" s="35"/>
      <c r="UEM399" s="35"/>
      <c r="UEN399" s="35"/>
      <c r="UEO399" s="35"/>
      <c r="UEP399" s="35"/>
      <c r="UEQ399" s="35"/>
      <c r="UER399" s="35"/>
      <c r="UES399" s="35"/>
      <c r="UET399" s="35"/>
      <c r="UEU399" s="35"/>
      <c r="UEV399" s="35"/>
      <c r="UEW399" s="35"/>
      <c r="UEX399" s="35"/>
      <c r="UEY399" s="35"/>
      <c r="UEZ399" s="35"/>
      <c r="UFA399" s="35"/>
      <c r="UFB399" s="35"/>
      <c r="UFC399" s="35"/>
      <c r="UFD399" s="35"/>
      <c r="UFE399" s="35"/>
      <c r="UFF399" s="35"/>
      <c r="UFG399" s="35"/>
      <c r="UFH399" s="35"/>
      <c r="UFI399" s="35"/>
      <c r="UFJ399" s="35"/>
      <c r="UFK399" s="35"/>
      <c r="UFL399" s="35"/>
      <c r="UFM399" s="35"/>
      <c r="UFN399" s="35"/>
      <c r="UFO399" s="35"/>
      <c r="UFP399" s="35"/>
      <c r="UFQ399" s="35"/>
      <c r="UFR399" s="35"/>
      <c r="UFS399" s="35"/>
      <c r="UFT399" s="35"/>
      <c r="UFU399" s="35"/>
      <c r="UFV399" s="35"/>
      <c r="UFW399" s="35"/>
      <c r="UFX399" s="35"/>
      <c r="UFY399" s="35"/>
      <c r="UFZ399" s="35"/>
      <c r="UGA399" s="35"/>
      <c r="UGB399" s="35"/>
      <c r="UGC399" s="35"/>
      <c r="UGD399" s="35"/>
      <c r="UGE399" s="35"/>
      <c r="UGF399" s="35"/>
      <c r="UGG399" s="35"/>
      <c r="UGH399" s="35"/>
      <c r="UGI399" s="35"/>
      <c r="UGJ399" s="35"/>
      <c r="UGK399" s="35"/>
      <c r="UGL399" s="35"/>
      <c r="UGM399" s="35"/>
      <c r="UGN399" s="35"/>
      <c r="UGO399" s="35"/>
      <c r="UGP399" s="35"/>
      <c r="UGQ399" s="35"/>
      <c r="UGR399" s="35"/>
      <c r="UGS399" s="35"/>
      <c r="UGT399" s="35"/>
      <c r="UGU399" s="35"/>
      <c r="UGV399" s="35"/>
      <c r="UGW399" s="35"/>
      <c r="UGX399" s="35"/>
      <c r="UGY399" s="35"/>
      <c r="UGZ399" s="35"/>
      <c r="UHA399" s="35"/>
      <c r="UHB399" s="35"/>
      <c r="UHC399" s="35"/>
      <c r="UHD399" s="35"/>
      <c r="UHE399" s="35"/>
      <c r="UHF399" s="35"/>
      <c r="UHG399" s="35"/>
      <c r="UHH399" s="35"/>
      <c r="UHI399" s="35"/>
      <c r="UHJ399" s="35"/>
      <c r="UHK399" s="35"/>
      <c r="UHL399" s="35"/>
      <c r="UHM399" s="35"/>
      <c r="UHN399" s="35"/>
      <c r="UHO399" s="35"/>
      <c r="UHP399" s="35"/>
      <c r="UHQ399" s="35"/>
      <c r="UHR399" s="35"/>
      <c r="UHS399" s="35"/>
      <c r="UHT399" s="35"/>
      <c r="UHU399" s="35"/>
      <c r="UHV399" s="35"/>
      <c r="UHW399" s="35"/>
      <c r="UHX399" s="35"/>
      <c r="UHY399" s="35"/>
      <c r="UHZ399" s="35"/>
      <c r="UIA399" s="35"/>
      <c r="UIB399" s="35"/>
      <c r="UIC399" s="35"/>
      <c r="UID399" s="35"/>
      <c r="UIE399" s="35"/>
      <c r="UIF399" s="35"/>
      <c r="UIG399" s="35"/>
      <c r="UIH399" s="35"/>
      <c r="UII399" s="35"/>
      <c r="UIJ399" s="35"/>
      <c r="UIK399" s="35"/>
      <c r="UIL399" s="35"/>
      <c r="UIM399" s="35"/>
      <c r="UIN399" s="35"/>
      <c r="UIO399" s="35"/>
      <c r="UIP399" s="35"/>
      <c r="UIQ399" s="35"/>
      <c r="UIR399" s="35"/>
      <c r="UIS399" s="35"/>
      <c r="UIT399" s="35"/>
      <c r="UIU399" s="35"/>
      <c r="UIV399" s="35"/>
      <c r="UIW399" s="35"/>
      <c r="UIX399" s="35"/>
      <c r="UIY399" s="35"/>
      <c r="UIZ399" s="35"/>
      <c r="UJA399" s="35"/>
      <c r="UJB399" s="35"/>
      <c r="UJC399" s="35"/>
      <c r="UJD399" s="35"/>
      <c r="UJE399" s="35"/>
      <c r="UJF399" s="35"/>
      <c r="UJG399" s="35"/>
      <c r="UJH399" s="35"/>
      <c r="UJI399" s="35"/>
      <c r="UJJ399" s="35"/>
      <c r="UJK399" s="35"/>
      <c r="UJL399" s="35"/>
      <c r="UJM399" s="35"/>
      <c r="UJN399" s="35"/>
      <c r="UJO399" s="35"/>
      <c r="UJP399" s="35"/>
      <c r="UJQ399" s="35"/>
      <c r="UJR399" s="35"/>
      <c r="UJS399" s="35"/>
      <c r="UJT399" s="35"/>
      <c r="UJU399" s="35"/>
      <c r="UJV399" s="35"/>
      <c r="UJW399" s="35"/>
      <c r="UJX399" s="35"/>
      <c r="UJY399" s="35"/>
      <c r="UJZ399" s="35"/>
      <c r="UKA399" s="35"/>
      <c r="UKB399" s="35"/>
      <c r="UKC399" s="35"/>
      <c r="UKD399" s="35"/>
      <c r="UKE399" s="35"/>
      <c r="UKF399" s="35"/>
      <c r="UKG399" s="35"/>
      <c r="UKH399" s="35"/>
      <c r="UKI399" s="35"/>
      <c r="UKJ399" s="35"/>
      <c r="UKK399" s="35"/>
      <c r="UKL399" s="35"/>
      <c r="UKM399" s="35"/>
      <c r="UKN399" s="35"/>
      <c r="UKO399" s="35"/>
      <c r="UKP399" s="35"/>
      <c r="UKQ399" s="35"/>
      <c r="UKR399" s="35"/>
      <c r="UKS399" s="35"/>
      <c r="UKT399" s="35"/>
      <c r="UKU399" s="35"/>
      <c r="UKV399" s="35"/>
      <c r="UKW399" s="35"/>
      <c r="UKX399" s="35"/>
      <c r="UKY399" s="35"/>
      <c r="UKZ399" s="35"/>
      <c r="ULA399" s="35"/>
      <c r="ULB399" s="35"/>
      <c r="ULC399" s="35"/>
      <c r="ULD399" s="35"/>
      <c r="ULE399" s="35"/>
      <c r="ULF399" s="35"/>
      <c r="ULG399" s="35"/>
      <c r="ULH399" s="35"/>
      <c r="ULI399" s="35"/>
      <c r="ULJ399" s="35"/>
      <c r="ULK399" s="35"/>
      <c r="ULL399" s="35"/>
      <c r="ULM399" s="35"/>
      <c r="ULN399" s="35"/>
      <c r="ULO399" s="35"/>
      <c r="ULP399" s="35"/>
      <c r="ULQ399" s="35"/>
      <c r="ULR399" s="35"/>
      <c r="ULS399" s="35"/>
      <c r="ULT399" s="35"/>
      <c r="ULU399" s="35"/>
      <c r="ULV399" s="35"/>
      <c r="ULW399" s="35"/>
      <c r="ULX399" s="35"/>
      <c r="ULY399" s="35"/>
      <c r="ULZ399" s="35"/>
      <c r="UMA399" s="35"/>
      <c r="UMB399" s="35"/>
      <c r="UMC399" s="35"/>
      <c r="UMD399" s="35"/>
      <c r="UME399" s="35"/>
      <c r="UMF399" s="35"/>
      <c r="UMG399" s="35"/>
      <c r="UMH399" s="35"/>
      <c r="UMI399" s="35"/>
      <c r="UMJ399" s="35"/>
      <c r="UMK399" s="35"/>
      <c r="UML399" s="35"/>
      <c r="UMM399" s="35"/>
      <c r="UMN399" s="35"/>
      <c r="UMO399" s="35"/>
      <c r="UMP399" s="35"/>
      <c r="UMQ399" s="35"/>
      <c r="UMR399" s="35"/>
      <c r="UMS399" s="35"/>
      <c r="UMT399" s="35"/>
      <c r="UMU399" s="35"/>
      <c r="UMV399" s="35"/>
      <c r="UMW399" s="35"/>
      <c r="UMX399" s="35"/>
      <c r="UMY399" s="35"/>
      <c r="UMZ399" s="35"/>
      <c r="UNA399" s="35"/>
      <c r="UNB399" s="35"/>
      <c r="UNC399" s="35"/>
      <c r="UND399" s="35"/>
      <c r="UNE399" s="35"/>
      <c r="UNF399" s="35"/>
      <c r="UNG399" s="35"/>
      <c r="UNH399" s="35"/>
      <c r="UNI399" s="35"/>
      <c r="UNJ399" s="35"/>
      <c r="UNK399" s="35"/>
      <c r="UNL399" s="35"/>
      <c r="UNM399" s="35"/>
      <c r="UNN399" s="35"/>
      <c r="UNO399" s="35"/>
      <c r="UNP399" s="35"/>
      <c r="UNQ399" s="35"/>
      <c r="UNR399" s="35"/>
      <c r="UNS399" s="35"/>
      <c r="UNT399" s="35"/>
      <c r="UNU399" s="35"/>
      <c r="UNV399" s="35"/>
      <c r="UNW399" s="35"/>
      <c r="UNX399" s="35"/>
      <c r="UNY399" s="35"/>
      <c r="UNZ399" s="35"/>
      <c r="UOA399" s="35"/>
      <c r="UOB399" s="35"/>
      <c r="UOC399" s="35"/>
      <c r="UOD399" s="35"/>
      <c r="UOE399" s="35"/>
      <c r="UOF399" s="35"/>
      <c r="UOG399" s="35"/>
      <c r="UOH399" s="35"/>
      <c r="UOI399" s="35"/>
      <c r="UOJ399" s="35"/>
      <c r="UOK399" s="35"/>
      <c r="UOL399" s="35"/>
      <c r="UOM399" s="35"/>
      <c r="UON399" s="35"/>
      <c r="UOO399" s="35"/>
      <c r="UOP399" s="35"/>
      <c r="UOQ399" s="35"/>
      <c r="UOR399" s="35"/>
      <c r="UOS399" s="35"/>
      <c r="UOT399" s="35"/>
      <c r="UOU399" s="35"/>
      <c r="UOV399" s="35"/>
      <c r="UOW399" s="35"/>
      <c r="UOX399" s="35"/>
      <c r="UOY399" s="35"/>
      <c r="UOZ399" s="35"/>
      <c r="UPA399" s="35"/>
      <c r="UPB399" s="35"/>
      <c r="UPC399" s="35"/>
      <c r="UPD399" s="35"/>
      <c r="UPE399" s="35"/>
      <c r="UPF399" s="35"/>
      <c r="UPG399" s="35"/>
      <c r="UPH399" s="35"/>
      <c r="UPI399" s="35"/>
      <c r="UPJ399" s="35"/>
      <c r="UPK399" s="35"/>
      <c r="UPL399" s="35"/>
      <c r="UPM399" s="35"/>
      <c r="UPN399" s="35"/>
      <c r="UPO399" s="35"/>
      <c r="UPP399" s="35"/>
      <c r="UPQ399" s="35"/>
      <c r="UPR399" s="35"/>
      <c r="UPS399" s="35"/>
      <c r="UPT399" s="35"/>
      <c r="UPU399" s="35"/>
      <c r="UPV399" s="35"/>
      <c r="UPW399" s="35"/>
      <c r="UPX399" s="35"/>
      <c r="UPY399" s="35"/>
      <c r="UPZ399" s="35"/>
      <c r="UQA399" s="35"/>
      <c r="UQB399" s="35"/>
      <c r="UQC399" s="35"/>
      <c r="UQD399" s="35"/>
      <c r="UQE399" s="35"/>
      <c r="UQF399" s="35"/>
      <c r="UQG399" s="35"/>
      <c r="UQH399" s="35"/>
      <c r="UQI399" s="35"/>
      <c r="UQJ399" s="35"/>
      <c r="UQK399" s="35"/>
      <c r="UQL399" s="35"/>
      <c r="UQM399" s="35"/>
      <c r="UQN399" s="35"/>
      <c r="UQO399" s="35"/>
      <c r="UQP399" s="35"/>
      <c r="UQQ399" s="35"/>
      <c r="UQR399" s="35"/>
      <c r="UQS399" s="35"/>
      <c r="UQT399" s="35"/>
      <c r="UQU399" s="35"/>
      <c r="UQV399" s="35"/>
      <c r="UQW399" s="35"/>
      <c r="UQX399" s="35"/>
      <c r="UQY399" s="35"/>
      <c r="UQZ399" s="35"/>
      <c r="URA399" s="35"/>
      <c r="URB399" s="35"/>
      <c r="URC399" s="35"/>
      <c r="URD399" s="35"/>
      <c r="URE399" s="35"/>
      <c r="URF399" s="35"/>
      <c r="URG399" s="35"/>
      <c r="URH399" s="35"/>
      <c r="URI399" s="35"/>
      <c r="URJ399" s="35"/>
      <c r="URK399" s="35"/>
      <c r="URL399" s="35"/>
      <c r="URM399" s="35"/>
      <c r="URN399" s="35"/>
      <c r="URO399" s="35"/>
      <c r="URP399" s="35"/>
      <c r="URQ399" s="35"/>
      <c r="URR399" s="35"/>
      <c r="URS399" s="35"/>
      <c r="URT399" s="35"/>
      <c r="URU399" s="35"/>
      <c r="URV399" s="35"/>
      <c r="URW399" s="35"/>
      <c r="URX399" s="35"/>
      <c r="URY399" s="35"/>
      <c r="URZ399" s="35"/>
      <c r="USA399" s="35"/>
      <c r="USB399" s="35"/>
      <c r="USC399" s="35"/>
      <c r="USD399" s="35"/>
      <c r="USE399" s="35"/>
      <c r="USF399" s="35"/>
      <c r="USG399" s="35"/>
      <c r="USH399" s="35"/>
      <c r="USI399" s="35"/>
      <c r="USJ399" s="35"/>
      <c r="USK399" s="35"/>
      <c r="USL399" s="35"/>
      <c r="USM399" s="35"/>
      <c r="USN399" s="35"/>
      <c r="USO399" s="35"/>
      <c r="USP399" s="35"/>
      <c r="USQ399" s="35"/>
      <c r="USR399" s="35"/>
      <c r="USS399" s="35"/>
      <c r="UST399" s="35"/>
      <c r="USU399" s="35"/>
      <c r="USV399" s="35"/>
      <c r="USW399" s="35"/>
      <c r="USX399" s="35"/>
      <c r="USY399" s="35"/>
      <c r="USZ399" s="35"/>
      <c r="UTA399" s="35"/>
      <c r="UTB399" s="35"/>
      <c r="UTC399" s="35"/>
      <c r="UTD399" s="35"/>
      <c r="UTE399" s="35"/>
      <c r="UTF399" s="35"/>
      <c r="UTG399" s="35"/>
      <c r="UTH399" s="35"/>
      <c r="UTI399" s="35"/>
      <c r="UTJ399" s="35"/>
      <c r="UTK399" s="35"/>
      <c r="UTL399" s="35"/>
      <c r="UTM399" s="35"/>
      <c r="UTN399" s="35"/>
      <c r="UTO399" s="35"/>
      <c r="UTP399" s="35"/>
      <c r="UTQ399" s="35"/>
      <c r="UTR399" s="35"/>
      <c r="UTS399" s="35"/>
      <c r="UTT399" s="35"/>
      <c r="UTU399" s="35"/>
      <c r="UTV399" s="35"/>
      <c r="UTW399" s="35"/>
      <c r="UTX399" s="35"/>
      <c r="UTY399" s="35"/>
      <c r="UTZ399" s="35"/>
      <c r="UUA399" s="35"/>
      <c r="UUB399" s="35"/>
      <c r="UUC399" s="35"/>
      <c r="UUD399" s="35"/>
      <c r="UUE399" s="35"/>
      <c r="UUF399" s="35"/>
      <c r="UUG399" s="35"/>
      <c r="UUH399" s="35"/>
      <c r="UUI399" s="35"/>
      <c r="UUJ399" s="35"/>
      <c r="UUK399" s="35"/>
      <c r="UUL399" s="35"/>
      <c r="UUM399" s="35"/>
      <c r="UUN399" s="35"/>
      <c r="UUO399" s="35"/>
      <c r="UUP399" s="35"/>
      <c r="UUQ399" s="35"/>
      <c r="UUR399" s="35"/>
      <c r="UUS399" s="35"/>
      <c r="UUT399" s="35"/>
      <c r="UUU399" s="35"/>
      <c r="UUV399" s="35"/>
      <c r="UUW399" s="35"/>
      <c r="UUX399" s="35"/>
      <c r="UUY399" s="35"/>
      <c r="UUZ399" s="35"/>
      <c r="UVA399" s="35"/>
      <c r="UVB399" s="35"/>
      <c r="UVC399" s="35"/>
      <c r="UVD399" s="35"/>
      <c r="UVE399" s="35"/>
      <c r="UVF399" s="35"/>
      <c r="UVG399" s="35"/>
      <c r="UVH399" s="35"/>
      <c r="UVI399" s="35"/>
      <c r="UVJ399" s="35"/>
      <c r="UVK399" s="35"/>
      <c r="UVL399" s="35"/>
      <c r="UVM399" s="35"/>
      <c r="UVN399" s="35"/>
      <c r="UVO399" s="35"/>
      <c r="UVP399" s="35"/>
      <c r="UVQ399" s="35"/>
      <c r="UVR399" s="35"/>
      <c r="UVS399" s="35"/>
      <c r="UVT399" s="35"/>
      <c r="UVU399" s="35"/>
      <c r="UVV399" s="35"/>
      <c r="UVW399" s="35"/>
      <c r="UVX399" s="35"/>
      <c r="UVY399" s="35"/>
      <c r="UVZ399" s="35"/>
      <c r="UWA399" s="35"/>
      <c r="UWB399" s="35"/>
      <c r="UWC399" s="35"/>
      <c r="UWD399" s="35"/>
      <c r="UWE399" s="35"/>
      <c r="UWF399" s="35"/>
      <c r="UWG399" s="35"/>
      <c r="UWH399" s="35"/>
      <c r="UWI399" s="35"/>
      <c r="UWJ399" s="35"/>
      <c r="UWK399" s="35"/>
      <c r="UWL399" s="35"/>
      <c r="UWM399" s="35"/>
      <c r="UWN399" s="35"/>
      <c r="UWO399" s="35"/>
      <c r="UWP399" s="35"/>
      <c r="UWQ399" s="35"/>
      <c r="UWR399" s="35"/>
      <c r="UWS399" s="35"/>
      <c r="UWT399" s="35"/>
      <c r="UWU399" s="35"/>
      <c r="UWV399" s="35"/>
      <c r="UWW399" s="35"/>
      <c r="UWX399" s="35"/>
      <c r="UWY399" s="35"/>
      <c r="UWZ399" s="35"/>
      <c r="UXA399" s="35"/>
      <c r="UXB399" s="35"/>
      <c r="UXC399" s="35"/>
      <c r="UXD399" s="35"/>
      <c r="UXE399" s="35"/>
      <c r="UXF399" s="35"/>
      <c r="UXG399" s="35"/>
      <c r="UXH399" s="35"/>
      <c r="UXI399" s="35"/>
      <c r="UXJ399" s="35"/>
      <c r="UXK399" s="35"/>
      <c r="UXL399" s="35"/>
      <c r="UXM399" s="35"/>
      <c r="UXN399" s="35"/>
      <c r="UXO399" s="35"/>
      <c r="UXP399" s="35"/>
      <c r="UXQ399" s="35"/>
      <c r="UXR399" s="35"/>
      <c r="UXS399" s="35"/>
      <c r="UXT399" s="35"/>
      <c r="UXU399" s="35"/>
      <c r="UXV399" s="35"/>
      <c r="UXW399" s="35"/>
      <c r="UXX399" s="35"/>
      <c r="UXY399" s="35"/>
      <c r="UXZ399" s="35"/>
      <c r="UYA399" s="35"/>
      <c r="UYB399" s="35"/>
      <c r="UYC399" s="35"/>
      <c r="UYD399" s="35"/>
      <c r="UYE399" s="35"/>
      <c r="UYF399" s="35"/>
      <c r="UYG399" s="35"/>
      <c r="UYH399" s="35"/>
      <c r="UYI399" s="35"/>
      <c r="UYJ399" s="35"/>
      <c r="UYK399" s="35"/>
      <c r="UYL399" s="35"/>
      <c r="UYM399" s="35"/>
      <c r="UYN399" s="35"/>
      <c r="UYO399" s="35"/>
      <c r="UYP399" s="35"/>
      <c r="UYQ399" s="35"/>
      <c r="UYR399" s="35"/>
      <c r="UYS399" s="35"/>
      <c r="UYT399" s="35"/>
      <c r="UYU399" s="35"/>
      <c r="UYV399" s="35"/>
      <c r="UYW399" s="35"/>
      <c r="UYX399" s="35"/>
      <c r="UYY399" s="35"/>
      <c r="UYZ399" s="35"/>
      <c r="UZA399" s="35"/>
      <c r="UZB399" s="35"/>
      <c r="UZC399" s="35"/>
      <c r="UZD399" s="35"/>
      <c r="UZE399" s="35"/>
      <c r="UZF399" s="35"/>
      <c r="UZG399" s="35"/>
      <c r="UZH399" s="35"/>
      <c r="UZI399" s="35"/>
      <c r="UZJ399" s="35"/>
      <c r="UZK399" s="35"/>
      <c r="UZL399" s="35"/>
      <c r="UZM399" s="35"/>
      <c r="UZN399" s="35"/>
      <c r="UZO399" s="35"/>
      <c r="UZP399" s="35"/>
      <c r="UZQ399" s="35"/>
      <c r="UZR399" s="35"/>
      <c r="UZS399" s="35"/>
      <c r="UZT399" s="35"/>
      <c r="UZU399" s="35"/>
      <c r="UZV399" s="35"/>
      <c r="UZW399" s="35"/>
      <c r="UZX399" s="35"/>
      <c r="UZY399" s="35"/>
      <c r="UZZ399" s="35"/>
      <c r="VAA399" s="35"/>
      <c r="VAB399" s="35"/>
      <c r="VAC399" s="35"/>
      <c r="VAD399" s="35"/>
      <c r="VAE399" s="35"/>
      <c r="VAF399" s="35"/>
      <c r="VAG399" s="35"/>
      <c r="VAH399" s="35"/>
      <c r="VAI399" s="35"/>
      <c r="VAJ399" s="35"/>
      <c r="VAK399" s="35"/>
      <c r="VAL399" s="35"/>
      <c r="VAM399" s="35"/>
      <c r="VAN399" s="35"/>
      <c r="VAO399" s="35"/>
      <c r="VAP399" s="35"/>
      <c r="VAQ399" s="35"/>
      <c r="VAR399" s="35"/>
      <c r="VAS399" s="35"/>
      <c r="VAT399" s="35"/>
      <c r="VAU399" s="35"/>
      <c r="VAV399" s="35"/>
      <c r="VAW399" s="35"/>
      <c r="VAX399" s="35"/>
      <c r="VAY399" s="35"/>
      <c r="VAZ399" s="35"/>
      <c r="VBA399" s="35"/>
      <c r="VBB399" s="35"/>
      <c r="VBC399" s="35"/>
      <c r="VBD399" s="35"/>
      <c r="VBE399" s="35"/>
      <c r="VBF399" s="35"/>
      <c r="VBG399" s="35"/>
      <c r="VBH399" s="35"/>
      <c r="VBI399" s="35"/>
      <c r="VBJ399" s="35"/>
      <c r="VBK399" s="35"/>
      <c r="VBL399" s="35"/>
      <c r="VBM399" s="35"/>
      <c r="VBN399" s="35"/>
      <c r="VBO399" s="35"/>
      <c r="VBP399" s="35"/>
      <c r="VBQ399" s="35"/>
      <c r="VBR399" s="35"/>
      <c r="VBS399" s="35"/>
      <c r="VBT399" s="35"/>
      <c r="VBU399" s="35"/>
      <c r="VBV399" s="35"/>
      <c r="VBW399" s="35"/>
      <c r="VBX399" s="35"/>
      <c r="VBY399" s="35"/>
      <c r="VBZ399" s="35"/>
      <c r="VCA399" s="35"/>
      <c r="VCB399" s="35"/>
      <c r="VCC399" s="35"/>
      <c r="VCD399" s="35"/>
      <c r="VCE399" s="35"/>
      <c r="VCF399" s="35"/>
      <c r="VCG399" s="35"/>
      <c r="VCH399" s="35"/>
      <c r="VCI399" s="35"/>
      <c r="VCJ399" s="35"/>
      <c r="VCK399" s="35"/>
      <c r="VCL399" s="35"/>
      <c r="VCM399" s="35"/>
      <c r="VCN399" s="35"/>
      <c r="VCO399" s="35"/>
      <c r="VCP399" s="35"/>
      <c r="VCQ399" s="35"/>
      <c r="VCR399" s="35"/>
      <c r="VCS399" s="35"/>
      <c r="VCT399" s="35"/>
      <c r="VCU399" s="35"/>
      <c r="VCV399" s="35"/>
      <c r="VCW399" s="35"/>
      <c r="VCX399" s="35"/>
      <c r="VCY399" s="35"/>
      <c r="VCZ399" s="35"/>
      <c r="VDA399" s="35"/>
      <c r="VDB399" s="35"/>
      <c r="VDC399" s="35"/>
      <c r="VDD399" s="35"/>
      <c r="VDE399" s="35"/>
      <c r="VDF399" s="35"/>
      <c r="VDG399" s="35"/>
      <c r="VDH399" s="35"/>
      <c r="VDI399" s="35"/>
      <c r="VDJ399" s="35"/>
      <c r="VDK399" s="35"/>
      <c r="VDL399" s="35"/>
      <c r="VDM399" s="35"/>
      <c r="VDN399" s="35"/>
      <c r="VDO399" s="35"/>
      <c r="VDP399" s="35"/>
      <c r="VDQ399" s="35"/>
      <c r="VDR399" s="35"/>
      <c r="VDS399" s="35"/>
      <c r="VDT399" s="35"/>
      <c r="VDU399" s="35"/>
      <c r="VDV399" s="35"/>
      <c r="VDW399" s="35"/>
      <c r="VDX399" s="35"/>
      <c r="VDY399" s="35"/>
      <c r="VDZ399" s="35"/>
      <c r="VEA399" s="35"/>
      <c r="VEB399" s="35"/>
      <c r="VEC399" s="35"/>
      <c r="VED399" s="35"/>
      <c r="VEE399" s="35"/>
      <c r="VEF399" s="35"/>
      <c r="VEG399" s="35"/>
      <c r="VEH399" s="35"/>
      <c r="VEI399" s="35"/>
      <c r="VEJ399" s="35"/>
      <c r="VEK399" s="35"/>
      <c r="VEL399" s="35"/>
      <c r="VEM399" s="35"/>
      <c r="VEN399" s="35"/>
      <c r="VEO399" s="35"/>
      <c r="VEP399" s="35"/>
      <c r="VEQ399" s="35"/>
      <c r="VER399" s="35"/>
      <c r="VES399" s="35"/>
      <c r="VET399" s="35"/>
      <c r="VEU399" s="35"/>
      <c r="VEV399" s="35"/>
      <c r="VEW399" s="35"/>
      <c r="VEX399" s="35"/>
      <c r="VEY399" s="35"/>
      <c r="VEZ399" s="35"/>
      <c r="VFA399" s="35"/>
      <c r="VFB399" s="35"/>
      <c r="VFC399" s="35"/>
      <c r="VFD399" s="35"/>
      <c r="VFE399" s="35"/>
      <c r="VFF399" s="35"/>
      <c r="VFG399" s="35"/>
      <c r="VFH399" s="35"/>
      <c r="VFI399" s="35"/>
      <c r="VFJ399" s="35"/>
      <c r="VFK399" s="35"/>
      <c r="VFL399" s="35"/>
      <c r="VFM399" s="35"/>
      <c r="VFN399" s="35"/>
      <c r="VFO399" s="35"/>
      <c r="VFP399" s="35"/>
      <c r="VFQ399" s="35"/>
      <c r="VFR399" s="35"/>
      <c r="VFS399" s="35"/>
      <c r="VFT399" s="35"/>
      <c r="VFU399" s="35"/>
      <c r="VFV399" s="35"/>
      <c r="VFW399" s="35"/>
      <c r="VFX399" s="35"/>
      <c r="VFY399" s="35"/>
      <c r="VFZ399" s="35"/>
      <c r="VGA399" s="35"/>
      <c r="VGB399" s="35"/>
      <c r="VGC399" s="35"/>
      <c r="VGD399" s="35"/>
      <c r="VGE399" s="35"/>
      <c r="VGF399" s="35"/>
      <c r="VGG399" s="35"/>
      <c r="VGH399" s="35"/>
      <c r="VGI399" s="35"/>
      <c r="VGJ399" s="35"/>
      <c r="VGK399" s="35"/>
      <c r="VGL399" s="35"/>
      <c r="VGM399" s="35"/>
      <c r="VGN399" s="35"/>
      <c r="VGO399" s="35"/>
      <c r="VGP399" s="35"/>
      <c r="VGQ399" s="35"/>
      <c r="VGR399" s="35"/>
      <c r="VGS399" s="35"/>
      <c r="VGT399" s="35"/>
      <c r="VGU399" s="35"/>
      <c r="VGV399" s="35"/>
      <c r="VGW399" s="35"/>
      <c r="VGX399" s="35"/>
      <c r="VGY399" s="35"/>
      <c r="VGZ399" s="35"/>
      <c r="VHA399" s="35"/>
      <c r="VHB399" s="35"/>
      <c r="VHC399" s="35"/>
      <c r="VHD399" s="35"/>
      <c r="VHE399" s="35"/>
      <c r="VHF399" s="35"/>
      <c r="VHG399" s="35"/>
      <c r="VHH399" s="35"/>
      <c r="VHI399" s="35"/>
      <c r="VHJ399" s="35"/>
      <c r="VHK399" s="35"/>
      <c r="VHL399" s="35"/>
      <c r="VHM399" s="35"/>
      <c r="VHN399" s="35"/>
      <c r="VHO399" s="35"/>
      <c r="VHP399" s="35"/>
      <c r="VHQ399" s="35"/>
      <c r="VHR399" s="35"/>
      <c r="VHS399" s="35"/>
      <c r="VHT399" s="35"/>
      <c r="VHU399" s="35"/>
      <c r="VHV399" s="35"/>
      <c r="VHW399" s="35"/>
      <c r="VHX399" s="35"/>
      <c r="VHY399" s="35"/>
      <c r="VHZ399" s="35"/>
      <c r="VIA399" s="35"/>
      <c r="VIB399" s="35"/>
      <c r="VIC399" s="35"/>
      <c r="VID399" s="35"/>
      <c r="VIE399" s="35"/>
      <c r="VIF399" s="35"/>
      <c r="VIG399" s="35"/>
      <c r="VIH399" s="35"/>
      <c r="VII399" s="35"/>
      <c r="VIJ399" s="35"/>
      <c r="VIK399" s="35"/>
      <c r="VIL399" s="35"/>
      <c r="VIM399" s="35"/>
      <c r="VIN399" s="35"/>
      <c r="VIO399" s="35"/>
      <c r="VIP399" s="35"/>
      <c r="VIQ399" s="35"/>
      <c r="VIR399" s="35"/>
      <c r="VIS399" s="35"/>
      <c r="VIT399" s="35"/>
      <c r="VIU399" s="35"/>
      <c r="VIV399" s="35"/>
      <c r="VIW399" s="35"/>
      <c r="VIX399" s="35"/>
      <c r="VIY399" s="35"/>
      <c r="VIZ399" s="35"/>
      <c r="VJA399" s="35"/>
      <c r="VJB399" s="35"/>
      <c r="VJC399" s="35"/>
      <c r="VJD399" s="35"/>
      <c r="VJE399" s="35"/>
      <c r="VJF399" s="35"/>
      <c r="VJG399" s="35"/>
      <c r="VJH399" s="35"/>
      <c r="VJI399" s="35"/>
      <c r="VJJ399" s="35"/>
      <c r="VJK399" s="35"/>
      <c r="VJL399" s="35"/>
      <c r="VJM399" s="35"/>
      <c r="VJN399" s="35"/>
      <c r="VJO399" s="35"/>
      <c r="VJP399" s="35"/>
      <c r="VJQ399" s="35"/>
      <c r="VJR399" s="35"/>
      <c r="VJS399" s="35"/>
      <c r="VJT399" s="35"/>
      <c r="VJU399" s="35"/>
      <c r="VJV399" s="35"/>
      <c r="VJW399" s="35"/>
      <c r="VJX399" s="35"/>
      <c r="VJY399" s="35"/>
      <c r="VJZ399" s="35"/>
      <c r="VKA399" s="35"/>
      <c r="VKB399" s="35"/>
      <c r="VKC399" s="35"/>
      <c r="VKD399" s="35"/>
      <c r="VKE399" s="35"/>
      <c r="VKF399" s="35"/>
      <c r="VKG399" s="35"/>
      <c r="VKH399" s="35"/>
      <c r="VKI399" s="35"/>
      <c r="VKJ399" s="35"/>
      <c r="VKK399" s="35"/>
      <c r="VKL399" s="35"/>
      <c r="VKM399" s="35"/>
      <c r="VKN399" s="35"/>
      <c r="VKO399" s="35"/>
      <c r="VKP399" s="35"/>
      <c r="VKQ399" s="35"/>
      <c r="VKR399" s="35"/>
      <c r="VKS399" s="35"/>
      <c r="VKT399" s="35"/>
      <c r="VKU399" s="35"/>
      <c r="VKV399" s="35"/>
      <c r="VKW399" s="35"/>
      <c r="VKX399" s="35"/>
      <c r="VKY399" s="35"/>
      <c r="VKZ399" s="35"/>
      <c r="VLA399" s="35"/>
      <c r="VLB399" s="35"/>
      <c r="VLC399" s="35"/>
      <c r="VLD399" s="35"/>
      <c r="VLE399" s="35"/>
      <c r="VLF399" s="35"/>
      <c r="VLG399" s="35"/>
      <c r="VLH399" s="35"/>
      <c r="VLI399" s="35"/>
      <c r="VLJ399" s="35"/>
      <c r="VLK399" s="35"/>
      <c r="VLL399" s="35"/>
      <c r="VLM399" s="35"/>
      <c r="VLN399" s="35"/>
      <c r="VLO399" s="35"/>
      <c r="VLP399" s="35"/>
      <c r="VLQ399" s="35"/>
      <c r="VLR399" s="35"/>
      <c r="VLS399" s="35"/>
      <c r="VLT399" s="35"/>
      <c r="VLU399" s="35"/>
      <c r="VLV399" s="35"/>
      <c r="VLW399" s="35"/>
      <c r="VLX399" s="35"/>
      <c r="VLY399" s="35"/>
      <c r="VLZ399" s="35"/>
      <c r="VMA399" s="35"/>
      <c r="VMB399" s="35"/>
      <c r="VMC399" s="35"/>
      <c r="VMD399" s="35"/>
      <c r="VME399" s="35"/>
      <c r="VMF399" s="35"/>
      <c r="VMG399" s="35"/>
      <c r="VMH399" s="35"/>
      <c r="VMI399" s="35"/>
      <c r="VMJ399" s="35"/>
      <c r="VMK399" s="35"/>
      <c r="VML399" s="35"/>
      <c r="VMM399" s="35"/>
      <c r="VMN399" s="35"/>
      <c r="VMO399" s="35"/>
      <c r="VMP399" s="35"/>
      <c r="VMQ399" s="35"/>
      <c r="VMR399" s="35"/>
      <c r="VMS399" s="35"/>
      <c r="VMT399" s="35"/>
      <c r="VMU399" s="35"/>
      <c r="VMV399" s="35"/>
      <c r="VMW399" s="35"/>
      <c r="VMX399" s="35"/>
      <c r="VMY399" s="35"/>
      <c r="VMZ399" s="35"/>
      <c r="VNA399" s="35"/>
      <c r="VNB399" s="35"/>
      <c r="VNC399" s="35"/>
      <c r="VND399" s="35"/>
      <c r="VNE399" s="35"/>
      <c r="VNF399" s="35"/>
      <c r="VNG399" s="35"/>
      <c r="VNH399" s="35"/>
      <c r="VNI399" s="35"/>
      <c r="VNJ399" s="35"/>
      <c r="VNK399" s="35"/>
      <c r="VNL399" s="35"/>
      <c r="VNM399" s="35"/>
      <c r="VNN399" s="35"/>
      <c r="VNO399" s="35"/>
      <c r="VNP399" s="35"/>
      <c r="VNQ399" s="35"/>
      <c r="VNR399" s="35"/>
      <c r="VNS399" s="35"/>
      <c r="VNT399" s="35"/>
      <c r="VNU399" s="35"/>
      <c r="VNV399" s="35"/>
      <c r="VNW399" s="35"/>
      <c r="VNX399" s="35"/>
      <c r="VNY399" s="35"/>
      <c r="VNZ399" s="35"/>
      <c r="VOA399" s="35"/>
      <c r="VOB399" s="35"/>
      <c r="VOC399" s="35"/>
      <c r="VOD399" s="35"/>
      <c r="VOE399" s="35"/>
      <c r="VOF399" s="35"/>
      <c r="VOG399" s="35"/>
      <c r="VOH399" s="35"/>
      <c r="VOI399" s="35"/>
      <c r="VOJ399" s="35"/>
      <c r="VOK399" s="35"/>
      <c r="VOL399" s="35"/>
      <c r="VOM399" s="35"/>
      <c r="VON399" s="35"/>
      <c r="VOO399" s="35"/>
      <c r="VOP399" s="35"/>
      <c r="VOQ399" s="35"/>
      <c r="VOR399" s="35"/>
      <c r="VOS399" s="35"/>
      <c r="VOT399" s="35"/>
      <c r="VOU399" s="35"/>
      <c r="VOV399" s="35"/>
      <c r="VOW399" s="35"/>
      <c r="VOX399" s="35"/>
      <c r="VOY399" s="35"/>
      <c r="VOZ399" s="35"/>
      <c r="VPA399" s="35"/>
      <c r="VPB399" s="35"/>
      <c r="VPC399" s="35"/>
      <c r="VPD399" s="35"/>
      <c r="VPE399" s="35"/>
      <c r="VPF399" s="35"/>
      <c r="VPG399" s="35"/>
      <c r="VPH399" s="35"/>
      <c r="VPI399" s="35"/>
      <c r="VPJ399" s="35"/>
      <c r="VPK399" s="35"/>
      <c r="VPL399" s="35"/>
      <c r="VPM399" s="35"/>
      <c r="VPN399" s="35"/>
      <c r="VPO399" s="35"/>
      <c r="VPP399" s="35"/>
      <c r="VPQ399" s="35"/>
      <c r="VPR399" s="35"/>
      <c r="VPS399" s="35"/>
      <c r="VPT399" s="35"/>
      <c r="VPU399" s="35"/>
      <c r="VPV399" s="35"/>
      <c r="VPW399" s="35"/>
      <c r="VPX399" s="35"/>
      <c r="VPY399" s="35"/>
      <c r="VPZ399" s="35"/>
      <c r="VQA399" s="35"/>
      <c r="VQB399" s="35"/>
      <c r="VQC399" s="35"/>
      <c r="VQD399" s="35"/>
      <c r="VQE399" s="35"/>
      <c r="VQF399" s="35"/>
      <c r="VQG399" s="35"/>
      <c r="VQH399" s="35"/>
      <c r="VQI399" s="35"/>
      <c r="VQJ399" s="35"/>
      <c r="VQK399" s="35"/>
      <c r="VQL399" s="35"/>
      <c r="VQM399" s="35"/>
      <c r="VQN399" s="35"/>
      <c r="VQO399" s="35"/>
      <c r="VQP399" s="35"/>
      <c r="VQQ399" s="35"/>
      <c r="VQR399" s="35"/>
      <c r="VQS399" s="35"/>
      <c r="VQT399" s="35"/>
      <c r="VQU399" s="35"/>
      <c r="VQV399" s="35"/>
      <c r="VQW399" s="35"/>
      <c r="VQX399" s="35"/>
      <c r="VQY399" s="35"/>
      <c r="VQZ399" s="35"/>
      <c r="VRA399" s="35"/>
      <c r="VRB399" s="35"/>
      <c r="VRC399" s="35"/>
      <c r="VRD399" s="35"/>
      <c r="VRE399" s="35"/>
      <c r="VRF399" s="35"/>
      <c r="VRG399" s="35"/>
      <c r="VRH399" s="35"/>
      <c r="VRI399" s="35"/>
      <c r="VRJ399" s="35"/>
      <c r="VRK399" s="35"/>
      <c r="VRL399" s="35"/>
      <c r="VRM399" s="35"/>
      <c r="VRN399" s="35"/>
      <c r="VRO399" s="35"/>
      <c r="VRP399" s="35"/>
      <c r="VRQ399" s="35"/>
      <c r="VRR399" s="35"/>
      <c r="VRS399" s="35"/>
      <c r="VRT399" s="35"/>
      <c r="VRU399" s="35"/>
      <c r="VRV399" s="35"/>
      <c r="VRW399" s="35"/>
      <c r="VRX399" s="35"/>
      <c r="VRY399" s="35"/>
      <c r="VRZ399" s="35"/>
      <c r="VSA399" s="35"/>
      <c r="VSB399" s="35"/>
      <c r="VSC399" s="35"/>
      <c r="VSD399" s="35"/>
      <c r="VSE399" s="35"/>
      <c r="VSF399" s="35"/>
      <c r="VSG399" s="35"/>
      <c r="VSH399" s="35"/>
      <c r="VSI399" s="35"/>
      <c r="VSJ399" s="35"/>
      <c r="VSK399" s="35"/>
      <c r="VSL399" s="35"/>
      <c r="VSM399" s="35"/>
      <c r="VSN399" s="35"/>
      <c r="VSO399" s="35"/>
      <c r="VSP399" s="35"/>
      <c r="VSQ399" s="35"/>
      <c r="VSR399" s="35"/>
      <c r="VSS399" s="35"/>
      <c r="VST399" s="35"/>
      <c r="VSU399" s="35"/>
      <c r="VSV399" s="35"/>
      <c r="VSW399" s="35"/>
      <c r="VSX399" s="35"/>
      <c r="VSY399" s="35"/>
      <c r="VSZ399" s="35"/>
      <c r="VTA399" s="35"/>
      <c r="VTB399" s="35"/>
      <c r="VTC399" s="35"/>
      <c r="VTD399" s="35"/>
      <c r="VTE399" s="35"/>
      <c r="VTF399" s="35"/>
      <c r="VTG399" s="35"/>
      <c r="VTH399" s="35"/>
      <c r="VTI399" s="35"/>
      <c r="VTJ399" s="35"/>
      <c r="VTK399" s="35"/>
      <c r="VTL399" s="35"/>
      <c r="VTM399" s="35"/>
      <c r="VTN399" s="35"/>
      <c r="VTO399" s="35"/>
      <c r="VTP399" s="35"/>
      <c r="VTQ399" s="35"/>
      <c r="VTR399" s="35"/>
      <c r="VTS399" s="35"/>
      <c r="VTT399" s="35"/>
      <c r="VTU399" s="35"/>
      <c r="VTV399" s="35"/>
      <c r="VTW399" s="35"/>
      <c r="VTX399" s="35"/>
      <c r="VTY399" s="35"/>
      <c r="VTZ399" s="35"/>
      <c r="VUA399" s="35"/>
      <c r="VUB399" s="35"/>
      <c r="VUC399" s="35"/>
      <c r="VUD399" s="35"/>
      <c r="VUE399" s="35"/>
      <c r="VUF399" s="35"/>
      <c r="VUG399" s="35"/>
      <c r="VUH399" s="35"/>
      <c r="VUI399" s="35"/>
      <c r="VUJ399" s="35"/>
      <c r="VUK399" s="35"/>
      <c r="VUL399" s="35"/>
      <c r="VUM399" s="35"/>
      <c r="VUN399" s="35"/>
      <c r="VUO399" s="35"/>
      <c r="VUP399" s="35"/>
      <c r="VUQ399" s="35"/>
      <c r="VUR399" s="35"/>
      <c r="VUS399" s="35"/>
      <c r="VUT399" s="35"/>
      <c r="VUU399" s="35"/>
      <c r="VUV399" s="35"/>
      <c r="VUW399" s="35"/>
      <c r="VUX399" s="35"/>
      <c r="VUY399" s="35"/>
      <c r="VUZ399" s="35"/>
      <c r="VVA399" s="35"/>
      <c r="VVB399" s="35"/>
      <c r="VVC399" s="35"/>
      <c r="VVD399" s="35"/>
      <c r="VVE399" s="35"/>
      <c r="VVF399" s="35"/>
      <c r="VVG399" s="35"/>
      <c r="VVH399" s="35"/>
      <c r="VVI399" s="35"/>
      <c r="VVJ399" s="35"/>
      <c r="VVK399" s="35"/>
      <c r="VVL399" s="35"/>
      <c r="VVM399" s="35"/>
      <c r="VVN399" s="35"/>
      <c r="VVO399" s="35"/>
      <c r="VVP399" s="35"/>
      <c r="VVQ399" s="35"/>
      <c r="VVR399" s="35"/>
      <c r="VVS399" s="35"/>
      <c r="VVT399" s="35"/>
      <c r="VVU399" s="35"/>
      <c r="VVV399" s="35"/>
      <c r="VVW399" s="35"/>
      <c r="VVX399" s="35"/>
      <c r="VVY399" s="35"/>
      <c r="VVZ399" s="35"/>
      <c r="VWA399" s="35"/>
      <c r="VWB399" s="35"/>
      <c r="VWC399" s="35"/>
      <c r="VWD399" s="35"/>
      <c r="VWE399" s="35"/>
      <c r="VWF399" s="35"/>
      <c r="VWG399" s="35"/>
      <c r="VWH399" s="35"/>
      <c r="VWI399" s="35"/>
      <c r="VWJ399" s="35"/>
      <c r="VWK399" s="35"/>
      <c r="VWL399" s="35"/>
      <c r="VWM399" s="35"/>
      <c r="VWN399" s="35"/>
      <c r="VWO399" s="35"/>
      <c r="VWP399" s="35"/>
      <c r="VWQ399" s="35"/>
      <c r="VWR399" s="35"/>
      <c r="VWS399" s="35"/>
      <c r="VWT399" s="35"/>
      <c r="VWU399" s="35"/>
      <c r="VWV399" s="35"/>
      <c r="VWW399" s="35"/>
      <c r="VWX399" s="35"/>
      <c r="VWY399" s="35"/>
      <c r="VWZ399" s="35"/>
      <c r="VXA399" s="35"/>
      <c r="VXB399" s="35"/>
      <c r="VXC399" s="35"/>
      <c r="VXD399" s="35"/>
      <c r="VXE399" s="35"/>
      <c r="VXF399" s="35"/>
      <c r="VXG399" s="35"/>
      <c r="VXH399" s="35"/>
      <c r="VXI399" s="35"/>
      <c r="VXJ399" s="35"/>
      <c r="VXK399" s="35"/>
      <c r="VXL399" s="35"/>
      <c r="VXM399" s="35"/>
      <c r="VXN399" s="35"/>
      <c r="VXO399" s="35"/>
      <c r="VXP399" s="35"/>
      <c r="VXQ399" s="35"/>
      <c r="VXR399" s="35"/>
      <c r="VXS399" s="35"/>
      <c r="VXT399" s="35"/>
      <c r="VXU399" s="35"/>
      <c r="VXV399" s="35"/>
      <c r="VXW399" s="35"/>
      <c r="VXX399" s="35"/>
      <c r="VXY399" s="35"/>
      <c r="VXZ399" s="35"/>
      <c r="VYA399" s="35"/>
      <c r="VYB399" s="35"/>
      <c r="VYC399" s="35"/>
      <c r="VYD399" s="35"/>
      <c r="VYE399" s="35"/>
      <c r="VYF399" s="35"/>
      <c r="VYG399" s="35"/>
      <c r="VYH399" s="35"/>
      <c r="VYI399" s="35"/>
      <c r="VYJ399" s="35"/>
      <c r="VYK399" s="35"/>
      <c r="VYL399" s="35"/>
      <c r="VYM399" s="35"/>
      <c r="VYN399" s="35"/>
      <c r="VYO399" s="35"/>
      <c r="VYP399" s="35"/>
      <c r="VYQ399" s="35"/>
      <c r="VYR399" s="35"/>
      <c r="VYS399" s="35"/>
      <c r="VYT399" s="35"/>
      <c r="VYU399" s="35"/>
      <c r="VYV399" s="35"/>
      <c r="VYW399" s="35"/>
      <c r="VYX399" s="35"/>
      <c r="VYY399" s="35"/>
      <c r="VYZ399" s="35"/>
      <c r="VZA399" s="35"/>
      <c r="VZB399" s="35"/>
      <c r="VZC399" s="35"/>
      <c r="VZD399" s="35"/>
      <c r="VZE399" s="35"/>
      <c r="VZF399" s="35"/>
      <c r="VZG399" s="35"/>
      <c r="VZH399" s="35"/>
      <c r="VZI399" s="35"/>
      <c r="VZJ399" s="35"/>
      <c r="VZK399" s="35"/>
      <c r="VZL399" s="35"/>
      <c r="VZM399" s="35"/>
      <c r="VZN399" s="35"/>
      <c r="VZO399" s="35"/>
      <c r="VZP399" s="35"/>
      <c r="VZQ399" s="35"/>
      <c r="VZR399" s="35"/>
      <c r="VZS399" s="35"/>
      <c r="VZT399" s="35"/>
      <c r="VZU399" s="35"/>
      <c r="VZV399" s="35"/>
      <c r="VZW399" s="35"/>
      <c r="VZX399" s="35"/>
      <c r="VZY399" s="35"/>
      <c r="VZZ399" s="35"/>
      <c r="WAA399" s="35"/>
      <c r="WAB399" s="35"/>
      <c r="WAC399" s="35"/>
      <c r="WAD399" s="35"/>
      <c r="WAE399" s="35"/>
      <c r="WAF399" s="35"/>
      <c r="WAG399" s="35"/>
      <c r="WAH399" s="35"/>
      <c r="WAI399" s="35"/>
      <c r="WAJ399" s="35"/>
      <c r="WAK399" s="35"/>
      <c r="WAL399" s="35"/>
      <c r="WAM399" s="35"/>
      <c r="WAN399" s="35"/>
      <c r="WAO399" s="35"/>
      <c r="WAP399" s="35"/>
      <c r="WAQ399" s="35"/>
      <c r="WAR399" s="35"/>
      <c r="WAS399" s="35"/>
      <c r="WAT399" s="35"/>
      <c r="WAU399" s="35"/>
      <c r="WAV399" s="35"/>
      <c r="WAW399" s="35"/>
      <c r="WAX399" s="35"/>
      <c r="WAY399" s="35"/>
      <c r="WAZ399" s="35"/>
      <c r="WBA399" s="35"/>
      <c r="WBB399" s="35"/>
      <c r="WBC399" s="35"/>
      <c r="WBD399" s="35"/>
      <c r="WBE399" s="35"/>
      <c r="WBF399" s="35"/>
      <c r="WBG399" s="35"/>
      <c r="WBH399" s="35"/>
      <c r="WBI399" s="35"/>
      <c r="WBJ399" s="35"/>
      <c r="WBK399" s="35"/>
      <c r="WBL399" s="35"/>
      <c r="WBM399" s="35"/>
      <c r="WBN399" s="35"/>
      <c r="WBO399" s="35"/>
      <c r="WBP399" s="35"/>
      <c r="WBQ399" s="35"/>
      <c r="WBR399" s="35"/>
      <c r="WBS399" s="35"/>
      <c r="WBT399" s="35"/>
      <c r="WBU399" s="35"/>
      <c r="WBV399" s="35"/>
      <c r="WBW399" s="35"/>
      <c r="WBX399" s="35"/>
      <c r="WBY399" s="35"/>
      <c r="WBZ399" s="35"/>
      <c r="WCA399" s="35"/>
      <c r="WCB399" s="35"/>
      <c r="WCC399" s="35"/>
      <c r="WCD399" s="35"/>
      <c r="WCE399" s="35"/>
      <c r="WCF399" s="35"/>
      <c r="WCG399" s="35"/>
      <c r="WCH399" s="35"/>
      <c r="WCI399" s="35"/>
      <c r="WCJ399" s="35"/>
      <c r="WCK399" s="35"/>
      <c r="WCL399" s="35"/>
      <c r="WCM399" s="35"/>
      <c r="WCN399" s="35"/>
      <c r="WCO399" s="35"/>
      <c r="WCP399" s="35"/>
      <c r="WCQ399" s="35"/>
      <c r="WCR399" s="35"/>
      <c r="WCS399" s="35"/>
      <c r="WCT399" s="35"/>
      <c r="WCU399" s="35"/>
      <c r="WCV399" s="35"/>
      <c r="WCW399" s="35"/>
      <c r="WCX399" s="35"/>
      <c r="WCY399" s="35"/>
      <c r="WCZ399" s="35"/>
      <c r="WDA399" s="35"/>
      <c r="WDB399" s="35"/>
      <c r="WDC399" s="35"/>
      <c r="WDD399" s="35"/>
      <c r="WDE399" s="35"/>
      <c r="WDF399" s="35"/>
      <c r="WDG399" s="35"/>
      <c r="WDH399" s="35"/>
      <c r="WDI399" s="35"/>
      <c r="WDJ399" s="35"/>
      <c r="WDK399" s="35"/>
      <c r="WDL399" s="35"/>
      <c r="WDM399" s="35"/>
      <c r="WDN399" s="35"/>
      <c r="WDO399" s="35"/>
      <c r="WDP399" s="35"/>
      <c r="WDQ399" s="35"/>
      <c r="WDR399" s="35"/>
      <c r="WDS399" s="35"/>
      <c r="WDT399" s="35"/>
      <c r="WDU399" s="35"/>
      <c r="WDV399" s="35"/>
      <c r="WDW399" s="35"/>
      <c r="WDX399" s="35"/>
      <c r="WDY399" s="35"/>
      <c r="WDZ399" s="35"/>
      <c r="WEA399" s="35"/>
      <c r="WEB399" s="35"/>
      <c r="WEC399" s="35"/>
      <c r="WED399" s="35"/>
      <c r="WEE399" s="35"/>
      <c r="WEF399" s="35"/>
      <c r="WEG399" s="35"/>
      <c r="WEH399" s="35"/>
      <c r="WEI399" s="35"/>
      <c r="WEJ399" s="35"/>
      <c r="WEK399" s="35"/>
      <c r="WEL399" s="35"/>
      <c r="WEM399" s="35"/>
      <c r="WEN399" s="35"/>
      <c r="WEO399" s="35"/>
      <c r="WEP399" s="35"/>
      <c r="WEQ399" s="35"/>
      <c r="WER399" s="35"/>
      <c r="WES399" s="35"/>
      <c r="WET399" s="35"/>
      <c r="WEU399" s="35"/>
      <c r="WEV399" s="35"/>
      <c r="WEW399" s="35"/>
      <c r="WEX399" s="35"/>
      <c r="WEY399" s="35"/>
      <c r="WEZ399" s="35"/>
      <c r="WFA399" s="35"/>
      <c r="WFB399" s="35"/>
      <c r="WFC399" s="35"/>
      <c r="WFD399" s="35"/>
      <c r="WFE399" s="35"/>
      <c r="WFF399" s="35"/>
      <c r="WFG399" s="35"/>
      <c r="WFH399" s="35"/>
      <c r="WFI399" s="35"/>
      <c r="WFJ399" s="35"/>
      <c r="WFK399" s="35"/>
      <c r="WFL399" s="35"/>
      <c r="WFM399" s="35"/>
      <c r="WFN399" s="35"/>
      <c r="WFO399" s="35"/>
      <c r="WFP399" s="35"/>
      <c r="WFQ399" s="35"/>
      <c r="WFR399" s="35"/>
      <c r="WFS399" s="35"/>
      <c r="WFT399" s="35"/>
      <c r="WFU399" s="35"/>
      <c r="WFV399" s="35"/>
      <c r="WFW399" s="35"/>
      <c r="WFX399" s="35"/>
      <c r="WFY399" s="35"/>
      <c r="WFZ399" s="35"/>
      <c r="WGA399" s="35"/>
      <c r="WGB399" s="35"/>
      <c r="WGC399" s="35"/>
      <c r="WGD399" s="35"/>
      <c r="WGE399" s="35"/>
      <c r="WGF399" s="35"/>
      <c r="WGG399" s="35"/>
      <c r="WGH399" s="35"/>
      <c r="WGI399" s="35"/>
      <c r="WGJ399" s="35"/>
      <c r="WGK399" s="35"/>
      <c r="WGL399" s="35"/>
      <c r="WGM399" s="35"/>
      <c r="WGN399" s="35"/>
      <c r="WGO399" s="35"/>
      <c r="WGP399" s="35"/>
      <c r="WGQ399" s="35"/>
      <c r="WGR399" s="35"/>
      <c r="WGS399" s="35"/>
      <c r="WGT399" s="35"/>
      <c r="WGU399" s="35"/>
      <c r="WGV399" s="35"/>
      <c r="WGW399" s="35"/>
      <c r="WGX399" s="35"/>
      <c r="WGY399" s="35"/>
      <c r="WGZ399" s="35"/>
      <c r="WHA399" s="35"/>
      <c r="WHB399" s="35"/>
      <c r="WHC399" s="35"/>
      <c r="WHD399" s="35"/>
      <c r="WHE399" s="35"/>
      <c r="WHF399" s="35"/>
      <c r="WHG399" s="35"/>
      <c r="WHH399" s="35"/>
      <c r="WHI399" s="35"/>
      <c r="WHJ399" s="35"/>
      <c r="WHK399" s="35"/>
      <c r="WHL399" s="35"/>
      <c r="WHM399" s="35"/>
      <c r="WHN399" s="35"/>
      <c r="WHO399" s="35"/>
      <c r="WHP399" s="35"/>
      <c r="WHQ399" s="35"/>
      <c r="WHR399" s="35"/>
      <c r="WHS399" s="35"/>
      <c r="WHT399" s="35"/>
      <c r="WHU399" s="35"/>
      <c r="WHV399" s="35"/>
      <c r="WHW399" s="35"/>
      <c r="WHX399" s="35"/>
      <c r="WHY399" s="35"/>
      <c r="WHZ399" s="35"/>
      <c r="WIA399" s="35"/>
      <c r="WIB399" s="35"/>
      <c r="WIC399" s="35"/>
      <c r="WID399" s="35"/>
      <c r="WIE399" s="35"/>
      <c r="WIF399" s="35"/>
      <c r="WIG399" s="35"/>
      <c r="WIH399" s="35"/>
      <c r="WII399" s="35"/>
      <c r="WIJ399" s="35"/>
      <c r="WIK399" s="35"/>
      <c r="WIL399" s="35"/>
      <c r="WIM399" s="35"/>
      <c r="WIN399" s="35"/>
      <c r="WIO399" s="35"/>
      <c r="WIP399" s="35"/>
      <c r="WIQ399" s="35"/>
      <c r="WIR399" s="35"/>
      <c r="WIS399" s="35"/>
      <c r="WIT399" s="35"/>
      <c r="WIU399" s="35"/>
      <c r="WIV399" s="35"/>
      <c r="WIW399" s="35"/>
      <c r="WIX399" s="35"/>
      <c r="WIY399" s="35"/>
      <c r="WIZ399" s="35"/>
      <c r="WJA399" s="35"/>
      <c r="WJB399" s="35"/>
      <c r="WJC399" s="35"/>
      <c r="WJD399" s="35"/>
      <c r="WJE399" s="35"/>
      <c r="WJF399" s="35"/>
      <c r="WJG399" s="35"/>
      <c r="WJH399" s="35"/>
      <c r="WJI399" s="35"/>
      <c r="WJJ399" s="35"/>
      <c r="WJK399" s="35"/>
      <c r="WJL399" s="35"/>
      <c r="WJM399" s="35"/>
      <c r="WJN399" s="35"/>
      <c r="WJO399" s="35"/>
      <c r="WJP399" s="35"/>
      <c r="WJQ399" s="35"/>
      <c r="WJR399" s="35"/>
      <c r="WJS399" s="35"/>
      <c r="WJT399" s="35"/>
      <c r="WJU399" s="35"/>
      <c r="WJV399" s="35"/>
      <c r="WJW399" s="35"/>
      <c r="WJX399" s="35"/>
      <c r="WJY399" s="35"/>
      <c r="WJZ399" s="35"/>
      <c r="WKA399" s="35"/>
      <c r="WKB399" s="35"/>
      <c r="WKC399" s="35"/>
      <c r="WKD399" s="35"/>
      <c r="WKE399" s="35"/>
      <c r="WKF399" s="35"/>
      <c r="WKG399" s="35"/>
      <c r="WKH399" s="35"/>
      <c r="WKI399" s="35"/>
      <c r="WKJ399" s="35"/>
      <c r="WKK399" s="35"/>
      <c r="WKL399" s="35"/>
      <c r="WKM399" s="35"/>
      <c r="WKN399" s="35"/>
      <c r="WKO399" s="35"/>
      <c r="WKP399" s="35"/>
      <c r="WKQ399" s="35"/>
      <c r="WKR399" s="35"/>
      <c r="WKS399" s="35"/>
      <c r="WKT399" s="35"/>
      <c r="WKU399" s="35"/>
      <c r="WKV399" s="35"/>
      <c r="WKW399" s="35"/>
      <c r="WKX399" s="35"/>
      <c r="WKY399" s="35"/>
      <c r="WKZ399" s="35"/>
      <c r="WLA399" s="35"/>
      <c r="WLB399" s="35"/>
      <c r="WLC399" s="35"/>
      <c r="WLD399" s="35"/>
      <c r="WLE399" s="35"/>
      <c r="WLF399" s="35"/>
      <c r="WLG399" s="35"/>
      <c r="WLH399" s="35"/>
      <c r="WLI399" s="35"/>
      <c r="WLJ399" s="35"/>
      <c r="WLK399" s="35"/>
      <c r="WLL399" s="35"/>
      <c r="WLM399" s="35"/>
      <c r="WLN399" s="35"/>
      <c r="WLO399" s="35"/>
      <c r="WLP399" s="35"/>
      <c r="WLQ399" s="35"/>
      <c r="WLR399" s="35"/>
      <c r="WLS399" s="35"/>
      <c r="WLT399" s="35"/>
      <c r="WLU399" s="35"/>
      <c r="WLV399" s="35"/>
      <c r="WLW399" s="35"/>
      <c r="WLX399" s="35"/>
      <c r="WLY399" s="35"/>
      <c r="WLZ399" s="35"/>
      <c r="WMA399" s="35"/>
      <c r="WMB399" s="35"/>
      <c r="WMC399" s="35"/>
      <c r="WMD399" s="35"/>
      <c r="WME399" s="35"/>
      <c r="WMF399" s="35"/>
      <c r="WMG399" s="35"/>
      <c r="WMH399" s="35"/>
      <c r="WMI399" s="35"/>
      <c r="WMJ399" s="35"/>
      <c r="WMK399" s="35"/>
      <c r="WML399" s="35"/>
      <c r="WMM399" s="35"/>
      <c r="WMN399" s="35"/>
      <c r="WMO399" s="35"/>
      <c r="WMP399" s="35"/>
      <c r="WMQ399" s="35"/>
      <c r="WMR399" s="35"/>
      <c r="WMS399" s="35"/>
      <c r="WMT399" s="35"/>
      <c r="WMU399" s="35"/>
      <c r="WMV399" s="35"/>
      <c r="WMW399" s="35"/>
      <c r="WMX399" s="35"/>
      <c r="WMY399" s="35"/>
      <c r="WMZ399" s="35"/>
      <c r="WNA399" s="35"/>
      <c r="WNB399" s="35"/>
      <c r="WNC399" s="35"/>
      <c r="WND399" s="35"/>
      <c r="WNE399" s="35"/>
      <c r="WNF399" s="35"/>
      <c r="WNG399" s="35"/>
      <c r="WNH399" s="35"/>
      <c r="WNI399" s="35"/>
      <c r="WNJ399" s="35"/>
      <c r="WNK399" s="35"/>
      <c r="WNL399" s="35"/>
      <c r="WNM399" s="35"/>
      <c r="WNN399" s="35"/>
      <c r="WNO399" s="35"/>
      <c r="WNP399" s="35"/>
      <c r="WNQ399" s="35"/>
      <c r="WNR399" s="35"/>
      <c r="WNS399" s="35"/>
      <c r="WNT399" s="35"/>
      <c r="WNU399" s="35"/>
      <c r="WNV399" s="35"/>
      <c r="WNW399" s="35"/>
      <c r="WNX399" s="35"/>
      <c r="WNY399" s="35"/>
      <c r="WNZ399" s="35"/>
      <c r="WOA399" s="35"/>
      <c r="WOB399" s="35"/>
      <c r="WOC399" s="35"/>
      <c r="WOD399" s="35"/>
      <c r="WOE399" s="35"/>
      <c r="WOF399" s="35"/>
      <c r="WOG399" s="35"/>
      <c r="WOH399" s="35"/>
      <c r="WOI399" s="35"/>
      <c r="WOJ399" s="35"/>
      <c r="WOK399" s="35"/>
      <c r="WOL399" s="35"/>
      <c r="WOM399" s="35"/>
      <c r="WON399" s="35"/>
      <c r="WOO399" s="35"/>
      <c r="WOP399" s="35"/>
      <c r="WOQ399" s="35"/>
      <c r="WOR399" s="35"/>
      <c r="WOS399" s="35"/>
      <c r="WOT399" s="35"/>
      <c r="WOU399" s="35"/>
      <c r="WOV399" s="35"/>
      <c r="WOW399" s="35"/>
      <c r="WOX399" s="35"/>
      <c r="WOY399" s="35"/>
      <c r="WOZ399" s="35"/>
      <c r="WPA399" s="35"/>
      <c r="WPB399" s="35"/>
      <c r="WPC399" s="35"/>
      <c r="WPD399" s="35"/>
      <c r="WPE399" s="35"/>
      <c r="WPF399" s="35"/>
      <c r="WPG399" s="35"/>
      <c r="WPH399" s="35"/>
      <c r="WPI399" s="35"/>
      <c r="WPJ399" s="35"/>
      <c r="WPK399" s="35"/>
      <c r="WPL399" s="35"/>
      <c r="WPM399" s="35"/>
      <c r="WPN399" s="35"/>
      <c r="WPO399" s="35"/>
      <c r="WPP399" s="35"/>
      <c r="WPQ399" s="35"/>
      <c r="WPR399" s="35"/>
      <c r="WPS399" s="35"/>
      <c r="WPT399" s="35"/>
      <c r="WPU399" s="35"/>
      <c r="WPV399" s="35"/>
      <c r="WPW399" s="35"/>
      <c r="WPX399" s="35"/>
      <c r="WPY399" s="35"/>
      <c r="WPZ399" s="35"/>
      <c r="WQA399" s="35"/>
      <c r="WQB399" s="35"/>
      <c r="WQC399" s="35"/>
      <c r="WQD399" s="35"/>
      <c r="WQE399" s="35"/>
      <c r="WQF399" s="35"/>
      <c r="WQG399" s="35"/>
      <c r="WQH399" s="35"/>
      <c r="WQI399" s="35"/>
      <c r="WQJ399" s="35"/>
      <c r="WQK399" s="35"/>
      <c r="WQL399" s="35"/>
      <c r="WQM399" s="35"/>
      <c r="WQN399" s="35"/>
      <c r="WQO399" s="35"/>
      <c r="WQP399" s="35"/>
      <c r="WQQ399" s="35"/>
      <c r="WQR399" s="35"/>
      <c r="WQS399" s="35"/>
      <c r="WQT399" s="35"/>
      <c r="WQU399" s="35"/>
      <c r="WQV399" s="35"/>
      <c r="WQW399" s="35"/>
      <c r="WQX399" s="35"/>
      <c r="WQY399" s="35"/>
      <c r="WQZ399" s="35"/>
      <c r="WRA399" s="35"/>
      <c r="WRB399" s="35"/>
      <c r="WRC399" s="35"/>
      <c r="WRD399" s="35"/>
      <c r="WRE399" s="35"/>
      <c r="WRF399" s="35"/>
      <c r="WRG399" s="35"/>
      <c r="WRH399" s="35"/>
      <c r="WRI399" s="35"/>
      <c r="WRJ399" s="35"/>
      <c r="WRK399" s="35"/>
      <c r="WRL399" s="35"/>
      <c r="WRM399" s="35"/>
      <c r="WRN399" s="35"/>
      <c r="WRO399" s="35"/>
      <c r="WRP399" s="35"/>
      <c r="WRQ399" s="35"/>
      <c r="WRR399" s="35"/>
      <c r="WRS399" s="35"/>
      <c r="WRT399" s="35"/>
      <c r="WRU399" s="35"/>
      <c r="WRV399" s="35"/>
      <c r="WRW399" s="35"/>
      <c r="WRX399" s="35"/>
      <c r="WRY399" s="35"/>
      <c r="WRZ399" s="35"/>
      <c r="WSA399" s="35"/>
      <c r="WSB399" s="35"/>
      <c r="WSC399" s="35"/>
      <c r="WSD399" s="35"/>
      <c r="WSE399" s="35"/>
      <c r="WSF399" s="35"/>
      <c r="WSG399" s="35"/>
      <c r="WSH399" s="35"/>
      <c r="WSI399" s="35"/>
      <c r="WSJ399" s="35"/>
      <c r="WSK399" s="35"/>
      <c r="WSL399" s="35"/>
      <c r="WSM399" s="35"/>
      <c r="WSN399" s="35"/>
      <c r="WSO399" s="35"/>
      <c r="WSP399" s="35"/>
      <c r="WSQ399" s="35"/>
      <c r="WSR399" s="35"/>
      <c r="WSS399" s="35"/>
      <c r="WST399" s="35"/>
      <c r="WSU399" s="35"/>
      <c r="WSV399" s="35"/>
      <c r="WSW399" s="35"/>
      <c r="WSX399" s="35"/>
      <c r="WSY399" s="35"/>
      <c r="WSZ399" s="35"/>
      <c r="WTA399" s="35"/>
      <c r="WTB399" s="35"/>
      <c r="WTC399" s="35"/>
      <c r="WTD399" s="35"/>
      <c r="WTE399" s="35"/>
      <c r="WTF399" s="35"/>
      <c r="WTG399" s="35"/>
      <c r="WTH399" s="35"/>
      <c r="WTI399" s="35"/>
      <c r="WTJ399" s="35"/>
      <c r="WTK399" s="35"/>
      <c r="WTL399" s="35"/>
      <c r="WTM399" s="35"/>
      <c r="WTN399" s="35"/>
      <c r="WTO399" s="35"/>
      <c r="WTP399" s="35"/>
      <c r="WTQ399" s="35"/>
      <c r="WTR399" s="35"/>
      <c r="WTS399" s="35"/>
      <c r="WTT399" s="35"/>
      <c r="WTU399" s="35"/>
      <c r="WTV399" s="35"/>
      <c r="WTW399" s="35"/>
      <c r="WTX399" s="35"/>
      <c r="WTY399" s="35"/>
      <c r="WTZ399" s="35"/>
      <c r="WUA399" s="35"/>
      <c r="WUB399" s="35"/>
      <c r="WUC399" s="35"/>
      <c r="WUD399" s="35"/>
      <c r="WUE399" s="35"/>
      <c r="WUF399" s="35"/>
      <c r="WUG399" s="35"/>
      <c r="WUH399" s="35"/>
      <c r="WUI399" s="35"/>
      <c r="WUJ399" s="35"/>
      <c r="WUK399" s="35"/>
      <c r="WUL399" s="35"/>
      <c r="WUM399" s="35"/>
      <c r="WUN399" s="35"/>
      <c r="WUO399" s="35"/>
      <c r="WUP399" s="35"/>
      <c r="WUQ399" s="35"/>
      <c r="WUR399" s="35"/>
      <c r="WUS399" s="35"/>
      <c r="WUT399" s="35"/>
      <c r="WUU399" s="35"/>
      <c r="WUV399" s="35"/>
      <c r="WUW399" s="35"/>
      <c r="WUX399" s="35"/>
      <c r="WUY399" s="35"/>
      <c r="WUZ399" s="35"/>
      <c r="WVA399" s="35"/>
      <c r="WVB399" s="35"/>
      <c r="WVC399" s="35"/>
      <c r="WVD399" s="35"/>
      <c r="WVE399" s="35"/>
      <c r="WVF399" s="35"/>
      <c r="WVG399" s="35"/>
      <c r="WVH399" s="35"/>
      <c r="WVI399" s="35"/>
      <c r="WVJ399" s="35"/>
      <c r="WVK399" s="35"/>
      <c r="WVL399" s="35"/>
      <c r="WVM399" s="35"/>
      <c r="WVN399" s="35"/>
      <c r="WVO399" s="35"/>
      <c r="WVP399" s="35"/>
      <c r="WVQ399" s="35"/>
      <c r="WVR399" s="35"/>
      <c r="WVS399" s="35"/>
      <c r="WVT399" s="35"/>
      <c r="WVU399" s="35"/>
      <c r="WVV399" s="35"/>
      <c r="WVW399" s="35"/>
      <c r="WVX399" s="35"/>
      <c r="WVY399" s="35"/>
      <c r="WVZ399" s="35"/>
      <c r="WWA399" s="35"/>
      <c r="WWB399" s="35"/>
      <c r="WWC399" s="35"/>
      <c r="WWD399" s="35"/>
      <c r="WWE399" s="35"/>
      <c r="WWF399" s="35"/>
      <c r="WWG399" s="35"/>
      <c r="WWH399" s="35"/>
      <c r="WWI399" s="35"/>
      <c r="WWJ399" s="35"/>
      <c r="WWK399" s="35"/>
      <c r="WWL399" s="35"/>
      <c r="WWM399" s="35"/>
      <c r="WWN399" s="35"/>
      <c r="WWO399" s="35"/>
      <c r="WWP399" s="35"/>
      <c r="WWQ399" s="35"/>
      <c r="WWR399" s="35"/>
      <c r="WWS399" s="35"/>
      <c r="WWT399" s="35"/>
      <c r="WWU399" s="35"/>
      <c r="WWV399" s="35"/>
      <c r="WWW399" s="35"/>
      <c r="WWX399" s="35"/>
      <c r="WWY399" s="35"/>
      <c r="WWZ399" s="35"/>
      <c r="WXA399" s="35"/>
      <c r="WXB399" s="35"/>
      <c r="WXC399" s="35"/>
      <c r="WXD399" s="35"/>
      <c r="WXE399" s="35"/>
      <c r="WXF399" s="35"/>
      <c r="WXG399" s="35"/>
      <c r="WXH399" s="35"/>
      <c r="WXI399" s="35"/>
      <c r="WXJ399" s="35"/>
      <c r="WXK399" s="35"/>
      <c r="WXL399" s="35"/>
      <c r="WXM399" s="35"/>
      <c r="WXN399" s="35"/>
      <c r="WXO399" s="35"/>
      <c r="WXP399" s="35"/>
      <c r="WXQ399" s="35"/>
      <c r="WXR399" s="35"/>
      <c r="WXS399" s="35"/>
      <c r="WXT399" s="35"/>
      <c r="WXU399" s="35"/>
      <c r="WXV399" s="35"/>
      <c r="WXW399" s="35"/>
      <c r="WXX399" s="35"/>
      <c r="WXY399" s="35"/>
      <c r="WXZ399" s="35"/>
      <c r="WYA399" s="35"/>
      <c r="WYB399" s="35"/>
      <c r="WYC399" s="35"/>
      <c r="WYD399" s="35"/>
      <c r="WYE399" s="35"/>
      <c r="WYF399" s="35"/>
      <c r="WYG399" s="35"/>
      <c r="WYH399" s="35"/>
      <c r="WYI399" s="35"/>
      <c r="WYJ399" s="35"/>
      <c r="WYK399" s="35"/>
      <c r="WYL399" s="35"/>
      <c r="WYM399" s="35"/>
      <c r="WYN399" s="35"/>
      <c r="WYO399" s="35"/>
      <c r="WYP399" s="35"/>
      <c r="WYQ399" s="35"/>
      <c r="WYR399" s="35"/>
      <c r="WYS399" s="35"/>
      <c r="WYT399" s="35"/>
      <c r="WYU399" s="35"/>
      <c r="WYV399" s="35"/>
      <c r="WYW399" s="35"/>
      <c r="WYX399" s="35"/>
      <c r="WYY399" s="35"/>
      <c r="WYZ399" s="35"/>
      <c r="WZA399" s="35"/>
      <c r="WZB399" s="35"/>
      <c r="WZC399" s="35"/>
      <c r="WZD399" s="35"/>
      <c r="WZE399" s="35"/>
      <c r="WZF399" s="35"/>
      <c r="WZG399" s="35"/>
      <c r="WZH399" s="35"/>
      <c r="WZI399" s="35"/>
      <c r="WZJ399" s="35"/>
      <c r="WZK399" s="35"/>
      <c r="WZL399" s="35"/>
      <c r="WZM399" s="35"/>
      <c r="WZN399" s="35"/>
      <c r="WZO399" s="35"/>
      <c r="WZP399" s="35"/>
      <c r="WZQ399" s="35"/>
      <c r="WZR399" s="35"/>
      <c r="WZS399" s="35"/>
      <c r="WZT399" s="35"/>
      <c r="WZU399" s="35"/>
      <c r="WZV399" s="35"/>
      <c r="WZW399" s="35"/>
      <c r="WZX399" s="35"/>
      <c r="WZY399" s="35"/>
      <c r="WZZ399" s="35"/>
      <c r="XAA399" s="35"/>
      <c r="XAB399" s="35"/>
      <c r="XAC399" s="35"/>
      <c r="XAD399" s="35"/>
      <c r="XAE399" s="35"/>
      <c r="XAF399" s="35"/>
      <c r="XAG399" s="35"/>
      <c r="XAH399" s="35"/>
      <c r="XAI399" s="35"/>
      <c r="XAJ399" s="35"/>
      <c r="XAK399" s="35"/>
      <c r="XAL399" s="35"/>
      <c r="XAM399" s="35"/>
      <c r="XAN399" s="35"/>
      <c r="XAO399" s="35"/>
      <c r="XAP399" s="35"/>
      <c r="XAQ399" s="35"/>
      <c r="XAR399" s="35"/>
      <c r="XAS399" s="35"/>
      <c r="XAT399" s="35"/>
      <c r="XAU399" s="35"/>
      <c r="XAV399" s="35"/>
      <c r="XAW399" s="35"/>
      <c r="XAX399" s="35"/>
      <c r="XAY399" s="35"/>
      <c r="XAZ399" s="35"/>
      <c r="XBA399" s="35"/>
      <c r="XBB399" s="35"/>
      <c r="XBC399" s="35"/>
      <c r="XBD399" s="35"/>
      <c r="XBE399" s="35"/>
      <c r="XBF399" s="35"/>
      <c r="XBG399" s="35"/>
      <c r="XBH399" s="35"/>
      <c r="XBI399" s="35"/>
      <c r="XBJ399" s="35"/>
      <c r="XBK399" s="35"/>
      <c r="XBL399" s="35"/>
      <c r="XBM399" s="35"/>
      <c r="XBN399" s="35"/>
      <c r="XBO399" s="35"/>
      <c r="XBP399" s="35"/>
      <c r="XBQ399" s="35"/>
      <c r="XBR399" s="35"/>
      <c r="XBS399" s="35"/>
      <c r="XBT399" s="35"/>
      <c r="XBU399" s="35"/>
      <c r="XBV399" s="35"/>
      <c r="XBW399" s="35"/>
      <c r="XBX399" s="35"/>
      <c r="XBY399" s="35"/>
      <c r="XBZ399" s="35"/>
      <c r="XCA399" s="35"/>
      <c r="XCB399" s="35"/>
      <c r="XCC399" s="35"/>
      <c r="XCD399" s="35"/>
      <c r="XCE399" s="35"/>
      <c r="XCF399" s="35"/>
      <c r="XCG399" s="35"/>
      <c r="XCH399" s="35"/>
      <c r="XCI399" s="35"/>
      <c r="XCJ399" s="35"/>
      <c r="XCK399" s="35"/>
      <c r="XCL399" s="35"/>
      <c r="XCM399" s="35"/>
      <c r="XCN399" s="35"/>
      <c r="XCO399" s="35"/>
      <c r="XCP399" s="35"/>
      <c r="XCQ399" s="35"/>
      <c r="XCR399" s="35"/>
      <c r="XCS399" s="35"/>
      <c r="XCT399" s="35"/>
      <c r="XCU399" s="35"/>
      <c r="XCV399" s="35"/>
      <c r="XCW399" s="35"/>
      <c r="XCX399" s="35"/>
      <c r="XCY399" s="35"/>
      <c r="XCZ399" s="35"/>
      <c r="XDA399" s="35"/>
      <c r="XDB399" s="35"/>
      <c r="XDC399" s="35"/>
      <c r="XDD399" s="35"/>
      <c r="XDE399" s="35"/>
      <c r="XDF399" s="35"/>
      <c r="XDG399" s="35"/>
      <c r="XDH399" s="35"/>
      <c r="XDI399" s="35"/>
      <c r="XDJ399" s="35"/>
      <c r="XDK399" s="35"/>
      <c r="XDL399" s="35"/>
      <c r="XDM399" s="35"/>
      <c r="XDN399" s="35"/>
      <c r="XDO399" s="35"/>
      <c r="XDP399" s="35"/>
      <c r="XDQ399" s="35"/>
      <c r="XDR399" s="35"/>
      <c r="XDS399" s="35"/>
      <c r="XDT399" s="35"/>
      <c r="XDU399" s="35"/>
      <c r="XDV399" s="35"/>
      <c r="XDW399" s="35"/>
      <c r="XDX399" s="35"/>
      <c r="XDY399" s="35"/>
      <c r="XDZ399" s="35"/>
      <c r="XEA399" s="35"/>
      <c r="XEB399" s="35"/>
      <c r="XEC399" s="35"/>
      <c r="XED399" s="35"/>
      <c r="XEE399" s="35"/>
      <c r="XEF399" s="35"/>
      <c r="XEG399" s="35"/>
      <c r="XEH399" s="35"/>
      <c r="XEI399" s="35"/>
      <c r="XEJ399" s="35"/>
      <c r="XEK399" s="35"/>
      <c r="XEL399" s="35"/>
      <c r="XEM399" s="35"/>
      <c r="XEN399" s="35"/>
      <c r="XEO399" s="35"/>
      <c r="XEP399" s="35"/>
      <c r="XEQ399" s="35"/>
      <c r="XER399" s="35"/>
      <c r="XES399" s="35"/>
      <c r="XET399" s="35"/>
      <c r="XEU399" s="35"/>
      <c r="XEV399" s="35"/>
      <c r="XEW399" s="35"/>
      <c r="XEX399" s="35"/>
      <c r="XEY399" s="35"/>
      <c r="XEZ399" s="35"/>
      <c r="XFA399" s="35"/>
      <c r="XFB399" s="35"/>
      <c r="XFC399" s="35"/>
      <c r="XFD399" s="35"/>
    </row>
    <row r="400" s="2" customFormat="1" ht="14.25" hidden="1" spans="1:12">
      <c r="A400" s="31"/>
      <c r="B400" s="32"/>
      <c r="C400" s="32" t="s">
        <v>1401</v>
      </c>
      <c r="D400" s="33"/>
      <c r="E400" s="33"/>
      <c r="F400" s="33"/>
      <c r="G400" s="32"/>
      <c r="H400" s="32"/>
      <c r="I400" s="36">
        <f>SUM(I77:I399)</f>
        <v>62595.5800000002</v>
      </c>
      <c r="J400" s="4" t="e">
        <f>VLOOKUP(D400,贴息差额!C:D,2,0)</f>
        <v>#N/A</v>
      </c>
      <c r="L400" s="5" t="e">
        <f t="shared" si="8"/>
        <v>#N/A</v>
      </c>
    </row>
    <row r="401" hidden="1" spans="1:12">
      <c r="A401" s="9">
        <v>398</v>
      </c>
      <c r="B401" s="9" t="s">
        <v>56</v>
      </c>
      <c r="C401" s="9" t="s">
        <v>57</v>
      </c>
      <c r="D401" s="9" t="s">
        <v>1677</v>
      </c>
      <c r="E401" s="9" t="s">
        <v>1530</v>
      </c>
      <c r="F401" s="9" t="s">
        <v>1492</v>
      </c>
      <c r="G401" s="9">
        <v>4.35</v>
      </c>
      <c r="H401" s="9" t="s">
        <v>1392</v>
      </c>
      <c r="I401" s="21">
        <v>369.75</v>
      </c>
      <c r="J401" s="4" t="e">
        <f>VLOOKUP(D401,贴息差额!C:D,2,0)</f>
        <v>#N/A</v>
      </c>
      <c r="L401" s="5" t="e">
        <f t="shared" si="8"/>
        <v>#N/A</v>
      </c>
    </row>
    <row r="402" hidden="1" spans="1:12">
      <c r="A402" s="9">
        <v>399</v>
      </c>
      <c r="B402" s="9" t="s">
        <v>56</v>
      </c>
      <c r="C402" s="9" t="s">
        <v>57</v>
      </c>
      <c r="D402" s="9" t="s">
        <v>1678</v>
      </c>
      <c r="E402" s="9" t="s">
        <v>1508</v>
      </c>
      <c r="F402" s="9" t="s">
        <v>1509</v>
      </c>
      <c r="G402" s="9">
        <v>4.35</v>
      </c>
      <c r="H402" s="9" t="s">
        <v>1392</v>
      </c>
      <c r="I402" s="21">
        <v>77.575</v>
      </c>
      <c r="J402" s="4" t="e">
        <f>VLOOKUP(D402,贴息差额!C:D,2,0)</f>
        <v>#N/A</v>
      </c>
      <c r="L402" s="5" t="e">
        <f t="shared" si="8"/>
        <v>#N/A</v>
      </c>
    </row>
    <row r="403" hidden="1" spans="1:12">
      <c r="A403" s="9">
        <v>400</v>
      </c>
      <c r="B403" s="9" t="s">
        <v>56</v>
      </c>
      <c r="C403" s="9" t="s">
        <v>57</v>
      </c>
      <c r="D403" s="9" t="s">
        <v>1679</v>
      </c>
      <c r="E403" s="9" t="s">
        <v>1508</v>
      </c>
      <c r="F403" s="9" t="s">
        <v>1509</v>
      </c>
      <c r="G403" s="9">
        <v>4.35</v>
      </c>
      <c r="H403" s="9" t="s">
        <v>1392</v>
      </c>
      <c r="I403" s="21">
        <v>129.291666666667</v>
      </c>
      <c r="J403" s="4" t="e">
        <f>VLOOKUP(D403,贴息差额!C:D,2,0)</f>
        <v>#N/A</v>
      </c>
      <c r="L403" s="5" t="e">
        <f t="shared" si="8"/>
        <v>#N/A</v>
      </c>
    </row>
    <row r="404" hidden="1" spans="1:12">
      <c r="A404" s="9">
        <v>401</v>
      </c>
      <c r="B404" s="9" t="s">
        <v>56</v>
      </c>
      <c r="C404" s="9" t="s">
        <v>57</v>
      </c>
      <c r="D404" s="9" t="s">
        <v>110</v>
      </c>
      <c r="E404" s="9" t="s">
        <v>1508</v>
      </c>
      <c r="F404" s="9" t="s">
        <v>1509</v>
      </c>
      <c r="G404" s="9">
        <v>4.35</v>
      </c>
      <c r="H404" s="9" t="s">
        <v>1392</v>
      </c>
      <c r="I404" s="21">
        <v>129.291666666667</v>
      </c>
      <c r="J404" s="4" t="e">
        <f>VLOOKUP(D404,贴息差额!C:D,2,0)</f>
        <v>#N/A</v>
      </c>
      <c r="L404" s="5" t="e">
        <f t="shared" si="8"/>
        <v>#N/A</v>
      </c>
    </row>
    <row r="405" hidden="1" spans="1:12">
      <c r="A405" s="9">
        <v>402</v>
      </c>
      <c r="B405" s="9" t="s">
        <v>56</v>
      </c>
      <c r="C405" s="9" t="s">
        <v>57</v>
      </c>
      <c r="D405" s="9" t="s">
        <v>1680</v>
      </c>
      <c r="E405" s="9" t="s">
        <v>1508</v>
      </c>
      <c r="F405" s="9" t="s">
        <v>1550</v>
      </c>
      <c r="G405" s="9">
        <v>4.35</v>
      </c>
      <c r="H405" s="9" t="s">
        <v>1392</v>
      </c>
      <c r="I405" s="21">
        <v>77.575</v>
      </c>
      <c r="J405" s="4" t="e">
        <f>VLOOKUP(D405,贴息差额!C:D,2,0)</f>
        <v>#N/A</v>
      </c>
      <c r="L405" s="5" t="e">
        <f t="shared" si="8"/>
        <v>#N/A</v>
      </c>
    </row>
    <row r="406" hidden="1" spans="1:12">
      <c r="A406" s="9">
        <v>403</v>
      </c>
      <c r="B406" s="9" t="s">
        <v>56</v>
      </c>
      <c r="C406" s="9" t="s">
        <v>57</v>
      </c>
      <c r="D406" s="9" t="s">
        <v>1681</v>
      </c>
      <c r="E406" s="9" t="s">
        <v>1508</v>
      </c>
      <c r="F406" s="9" t="s">
        <v>1509</v>
      </c>
      <c r="G406" s="9">
        <v>4.35</v>
      </c>
      <c r="H406" s="9" t="s">
        <v>1392</v>
      </c>
      <c r="I406" s="21">
        <v>64.6458333333333</v>
      </c>
      <c r="J406" s="4" t="e">
        <f>VLOOKUP(D406,贴息差额!C:D,2,0)</f>
        <v>#N/A</v>
      </c>
      <c r="L406" s="5" t="e">
        <f t="shared" si="8"/>
        <v>#N/A</v>
      </c>
    </row>
    <row r="407" hidden="1" spans="1:12">
      <c r="A407" s="9">
        <v>404</v>
      </c>
      <c r="B407" s="9" t="s">
        <v>56</v>
      </c>
      <c r="C407" s="9" t="s">
        <v>57</v>
      </c>
      <c r="D407" s="9" t="s">
        <v>1682</v>
      </c>
      <c r="E407" s="9" t="s">
        <v>1508</v>
      </c>
      <c r="F407" s="9" t="s">
        <v>1509</v>
      </c>
      <c r="G407" s="9">
        <v>4.35</v>
      </c>
      <c r="H407" s="9" t="s">
        <v>1392</v>
      </c>
      <c r="I407" s="21">
        <v>77.575</v>
      </c>
      <c r="J407" s="4" t="e">
        <f>VLOOKUP(D407,贴息差额!C:D,2,0)</f>
        <v>#N/A</v>
      </c>
      <c r="L407" s="5" t="e">
        <f t="shared" si="8"/>
        <v>#N/A</v>
      </c>
    </row>
    <row r="408" hidden="1" spans="1:12">
      <c r="A408" s="9">
        <v>405</v>
      </c>
      <c r="B408" s="9" t="s">
        <v>56</v>
      </c>
      <c r="C408" s="9" t="s">
        <v>57</v>
      </c>
      <c r="D408" s="9" t="s">
        <v>1683</v>
      </c>
      <c r="E408" s="9" t="s">
        <v>1508</v>
      </c>
      <c r="F408" s="9" t="s">
        <v>1509</v>
      </c>
      <c r="G408" s="9">
        <v>4.35</v>
      </c>
      <c r="H408" s="9" t="s">
        <v>1392</v>
      </c>
      <c r="I408" s="21">
        <v>129.291666666667</v>
      </c>
      <c r="J408" s="4" t="e">
        <f>VLOOKUP(D408,贴息差额!C:D,2,0)</f>
        <v>#N/A</v>
      </c>
      <c r="L408" s="5" t="e">
        <f t="shared" si="8"/>
        <v>#N/A</v>
      </c>
    </row>
    <row r="409" hidden="1" spans="1:12">
      <c r="A409" s="9">
        <v>406</v>
      </c>
      <c r="B409" s="9" t="s">
        <v>56</v>
      </c>
      <c r="C409" s="9" t="s">
        <v>57</v>
      </c>
      <c r="D409" s="9" t="s">
        <v>1684</v>
      </c>
      <c r="E409" s="9" t="s">
        <v>1508</v>
      </c>
      <c r="F409" s="9" t="s">
        <v>1509</v>
      </c>
      <c r="G409" s="9">
        <v>4.35</v>
      </c>
      <c r="H409" s="9" t="s">
        <v>1392</v>
      </c>
      <c r="I409" s="21">
        <v>129.291666666667</v>
      </c>
      <c r="J409" s="4" t="e">
        <f>VLOOKUP(D409,贴息差额!C:D,2,0)</f>
        <v>#N/A</v>
      </c>
      <c r="L409" s="5" t="e">
        <f t="shared" si="8"/>
        <v>#N/A</v>
      </c>
    </row>
    <row r="410" hidden="1" spans="1:12">
      <c r="A410" s="9">
        <v>407</v>
      </c>
      <c r="B410" s="9" t="s">
        <v>56</v>
      </c>
      <c r="C410" s="9" t="s">
        <v>57</v>
      </c>
      <c r="D410" s="9" t="s">
        <v>1685</v>
      </c>
      <c r="E410" s="9" t="s">
        <v>1508</v>
      </c>
      <c r="F410" s="9" t="s">
        <v>1509</v>
      </c>
      <c r="G410" s="9">
        <v>4.35</v>
      </c>
      <c r="H410" s="9" t="s">
        <v>1392</v>
      </c>
      <c r="I410" s="21">
        <v>129.291666666667</v>
      </c>
      <c r="J410" s="4" t="e">
        <f>VLOOKUP(D410,贴息差额!C:D,2,0)</f>
        <v>#N/A</v>
      </c>
      <c r="L410" s="5" t="e">
        <f t="shared" si="8"/>
        <v>#N/A</v>
      </c>
    </row>
    <row r="411" hidden="1" spans="1:12">
      <c r="A411" s="9">
        <v>408</v>
      </c>
      <c r="B411" s="9" t="s">
        <v>56</v>
      </c>
      <c r="C411" s="9" t="s">
        <v>57</v>
      </c>
      <c r="D411" s="9" t="s">
        <v>1686</v>
      </c>
      <c r="E411" s="9" t="s">
        <v>1508</v>
      </c>
      <c r="F411" s="9" t="s">
        <v>1509</v>
      </c>
      <c r="G411" s="9">
        <v>4.35</v>
      </c>
      <c r="H411" s="9" t="s">
        <v>1392</v>
      </c>
      <c r="I411" s="21">
        <v>77.575</v>
      </c>
      <c r="J411" s="4" t="e">
        <f>VLOOKUP(D411,贴息差额!C:D,2,0)</f>
        <v>#N/A</v>
      </c>
      <c r="L411" s="5" t="e">
        <f t="shared" si="8"/>
        <v>#N/A</v>
      </c>
    </row>
    <row r="412" hidden="1" spans="1:12">
      <c r="A412" s="9">
        <v>409</v>
      </c>
      <c r="B412" s="9" t="s">
        <v>56</v>
      </c>
      <c r="C412" s="9" t="s">
        <v>57</v>
      </c>
      <c r="D412" s="9" t="s">
        <v>1687</v>
      </c>
      <c r="E412" s="9" t="s">
        <v>1508</v>
      </c>
      <c r="F412" s="9" t="s">
        <v>1509</v>
      </c>
      <c r="G412" s="9">
        <v>4.35</v>
      </c>
      <c r="H412" s="9" t="s">
        <v>1392</v>
      </c>
      <c r="I412" s="21">
        <v>103.433333333333</v>
      </c>
      <c r="J412" s="4" t="e">
        <f>VLOOKUP(D412,贴息差额!C:D,2,0)</f>
        <v>#N/A</v>
      </c>
      <c r="L412" s="5" t="e">
        <f t="shared" si="8"/>
        <v>#N/A</v>
      </c>
    </row>
    <row r="413" hidden="1" spans="1:12">
      <c r="A413" s="9">
        <v>410</v>
      </c>
      <c r="B413" s="9" t="s">
        <v>56</v>
      </c>
      <c r="C413" s="9" t="s">
        <v>57</v>
      </c>
      <c r="D413" s="9" t="s">
        <v>1688</v>
      </c>
      <c r="E413" s="9" t="s">
        <v>1491</v>
      </c>
      <c r="F413" s="9" t="s">
        <v>1492</v>
      </c>
      <c r="G413" s="9">
        <v>4.35</v>
      </c>
      <c r="H413" s="9" t="s">
        <v>1392</v>
      </c>
      <c r="I413" s="21">
        <v>78.3</v>
      </c>
      <c r="J413" s="4" t="e">
        <f>VLOOKUP(D413,贴息差额!C:D,2,0)</f>
        <v>#N/A</v>
      </c>
      <c r="L413" s="5" t="e">
        <f t="shared" si="8"/>
        <v>#N/A</v>
      </c>
    </row>
    <row r="414" hidden="1" spans="1:12">
      <c r="A414" s="9">
        <v>411</v>
      </c>
      <c r="B414" s="9" t="s">
        <v>56</v>
      </c>
      <c r="C414" s="9" t="s">
        <v>57</v>
      </c>
      <c r="D414" s="9" t="s">
        <v>1689</v>
      </c>
      <c r="E414" s="9" t="s">
        <v>1491</v>
      </c>
      <c r="F414" s="9" t="s">
        <v>1492</v>
      </c>
      <c r="G414" s="9">
        <v>4.35</v>
      </c>
      <c r="H414" s="9" t="s">
        <v>1392</v>
      </c>
      <c r="I414" s="21">
        <v>130.5</v>
      </c>
      <c r="J414" s="4" t="e">
        <f>VLOOKUP(D414,贴息差额!C:D,2,0)</f>
        <v>#N/A</v>
      </c>
      <c r="L414" s="5" t="e">
        <f t="shared" si="8"/>
        <v>#N/A</v>
      </c>
    </row>
    <row r="415" hidden="1" spans="1:12">
      <c r="A415" s="9">
        <v>412</v>
      </c>
      <c r="B415" s="9" t="s">
        <v>56</v>
      </c>
      <c r="C415" s="9" t="s">
        <v>57</v>
      </c>
      <c r="D415" s="9" t="s">
        <v>1690</v>
      </c>
      <c r="E415" s="9" t="s">
        <v>1491</v>
      </c>
      <c r="F415" s="9" t="s">
        <v>1492</v>
      </c>
      <c r="G415" s="9">
        <v>4.35</v>
      </c>
      <c r="H415" s="9" t="s">
        <v>1392</v>
      </c>
      <c r="I415" s="21">
        <v>130.5</v>
      </c>
      <c r="J415" s="4" t="e">
        <f>VLOOKUP(D415,贴息差额!C:D,2,0)</f>
        <v>#N/A</v>
      </c>
      <c r="L415" s="5" t="e">
        <f t="shared" si="8"/>
        <v>#N/A</v>
      </c>
    </row>
    <row r="416" hidden="1" spans="1:12">
      <c r="A416" s="9">
        <v>413</v>
      </c>
      <c r="B416" s="9" t="s">
        <v>56</v>
      </c>
      <c r="C416" s="9" t="s">
        <v>57</v>
      </c>
      <c r="D416" s="9" t="s">
        <v>230</v>
      </c>
      <c r="E416" s="9" t="s">
        <v>1491</v>
      </c>
      <c r="F416" s="9" t="s">
        <v>1492</v>
      </c>
      <c r="G416" s="9">
        <v>4.35</v>
      </c>
      <c r="H416" s="9" t="s">
        <v>1392</v>
      </c>
      <c r="I416" s="21">
        <v>78.3</v>
      </c>
      <c r="J416" s="4" t="e">
        <f>VLOOKUP(D416,贴息差额!C:D,2,0)</f>
        <v>#N/A</v>
      </c>
      <c r="L416" s="5" t="e">
        <f t="shared" si="8"/>
        <v>#N/A</v>
      </c>
    </row>
    <row r="417" hidden="1" spans="1:12">
      <c r="A417" s="9">
        <v>414</v>
      </c>
      <c r="B417" s="9" t="s">
        <v>56</v>
      </c>
      <c r="C417" s="9" t="s">
        <v>57</v>
      </c>
      <c r="D417" s="9" t="s">
        <v>1691</v>
      </c>
      <c r="E417" s="9" t="s">
        <v>1491</v>
      </c>
      <c r="F417" s="9" t="s">
        <v>1492</v>
      </c>
      <c r="G417" s="9">
        <v>4.35</v>
      </c>
      <c r="H417" s="9" t="s">
        <v>1392</v>
      </c>
      <c r="I417" s="21">
        <v>130.5</v>
      </c>
      <c r="J417" s="4" t="e">
        <f>VLOOKUP(D417,贴息差额!C:D,2,0)</f>
        <v>#N/A</v>
      </c>
      <c r="L417" s="5" t="e">
        <f t="shared" si="8"/>
        <v>#N/A</v>
      </c>
    </row>
    <row r="418" hidden="1" spans="1:12">
      <c r="A418" s="9">
        <v>415</v>
      </c>
      <c r="B418" s="9" t="s">
        <v>56</v>
      </c>
      <c r="C418" s="9" t="s">
        <v>57</v>
      </c>
      <c r="D418" s="9" t="s">
        <v>1692</v>
      </c>
      <c r="E418" s="9" t="s">
        <v>1491</v>
      </c>
      <c r="F418" s="9" t="s">
        <v>1492</v>
      </c>
      <c r="G418" s="9">
        <v>4.35</v>
      </c>
      <c r="H418" s="9" t="s">
        <v>1392</v>
      </c>
      <c r="I418" s="21">
        <v>130.5</v>
      </c>
      <c r="J418" s="4" t="e">
        <f>VLOOKUP(D418,贴息差额!C:D,2,0)</f>
        <v>#N/A</v>
      </c>
      <c r="L418" s="5" t="e">
        <f t="shared" si="8"/>
        <v>#N/A</v>
      </c>
    </row>
    <row r="419" hidden="1" spans="1:12">
      <c r="A419" s="9">
        <v>416</v>
      </c>
      <c r="B419" s="9" t="s">
        <v>56</v>
      </c>
      <c r="C419" s="9" t="s">
        <v>57</v>
      </c>
      <c r="D419" s="9" t="s">
        <v>242</v>
      </c>
      <c r="E419" s="9" t="s">
        <v>1491</v>
      </c>
      <c r="F419" s="9" t="s">
        <v>1492</v>
      </c>
      <c r="G419" s="9">
        <v>4.35</v>
      </c>
      <c r="H419" s="9" t="s">
        <v>1392</v>
      </c>
      <c r="I419" s="21">
        <v>104.4</v>
      </c>
      <c r="J419" s="4" t="e">
        <f>VLOOKUP(D419,贴息差额!C:D,2,0)</f>
        <v>#N/A</v>
      </c>
      <c r="L419" s="5" t="e">
        <f t="shared" si="8"/>
        <v>#N/A</v>
      </c>
    </row>
    <row r="420" hidden="1" spans="1:12">
      <c r="A420" s="9">
        <v>417</v>
      </c>
      <c r="B420" s="9" t="s">
        <v>56</v>
      </c>
      <c r="C420" s="9" t="s">
        <v>57</v>
      </c>
      <c r="D420" s="9" t="s">
        <v>236</v>
      </c>
      <c r="E420" s="9" t="s">
        <v>1491</v>
      </c>
      <c r="F420" s="9" t="s">
        <v>1492</v>
      </c>
      <c r="G420" s="9">
        <v>4.35</v>
      </c>
      <c r="H420" s="9" t="s">
        <v>1392</v>
      </c>
      <c r="I420" s="21">
        <v>156.6</v>
      </c>
      <c r="J420" s="4" t="e">
        <f>VLOOKUP(D420,贴息差额!C:D,2,0)</f>
        <v>#N/A</v>
      </c>
      <c r="L420" s="5" t="e">
        <f t="shared" si="8"/>
        <v>#N/A</v>
      </c>
    </row>
    <row r="421" hidden="1" spans="1:12">
      <c r="A421" s="9">
        <v>418</v>
      </c>
      <c r="B421" s="9" t="s">
        <v>56</v>
      </c>
      <c r="C421" s="9" t="s">
        <v>57</v>
      </c>
      <c r="D421" s="9" t="s">
        <v>224</v>
      </c>
      <c r="E421" s="9" t="s">
        <v>1486</v>
      </c>
      <c r="F421" s="9" t="s">
        <v>1487</v>
      </c>
      <c r="G421" s="9">
        <v>4.35</v>
      </c>
      <c r="H421" s="9" t="s">
        <v>1392</v>
      </c>
      <c r="I421" s="21">
        <v>158.05</v>
      </c>
      <c r="J421" s="4" t="e">
        <f>VLOOKUP(D421,贴息差额!C:D,2,0)</f>
        <v>#N/A</v>
      </c>
      <c r="L421" s="5" t="e">
        <f t="shared" si="8"/>
        <v>#N/A</v>
      </c>
    </row>
    <row r="422" hidden="1" spans="1:12">
      <c r="A422" s="9">
        <v>419</v>
      </c>
      <c r="B422" s="9" t="s">
        <v>56</v>
      </c>
      <c r="C422" s="9" t="s">
        <v>57</v>
      </c>
      <c r="D422" s="9" t="s">
        <v>129</v>
      </c>
      <c r="E422" s="9" t="s">
        <v>1486</v>
      </c>
      <c r="F422" s="9" t="s">
        <v>1487</v>
      </c>
      <c r="G422" s="9">
        <v>4.35</v>
      </c>
      <c r="H422" s="9" t="s">
        <v>1392</v>
      </c>
      <c r="I422" s="21">
        <v>131.708333333333</v>
      </c>
      <c r="J422" s="4" t="e">
        <f>VLOOKUP(D422,贴息差额!C:D,2,0)</f>
        <v>#N/A</v>
      </c>
      <c r="L422" s="5" t="e">
        <f t="shared" si="8"/>
        <v>#N/A</v>
      </c>
    </row>
    <row r="423" hidden="1" spans="1:12">
      <c r="A423" s="9">
        <v>420</v>
      </c>
      <c r="B423" s="9" t="s">
        <v>56</v>
      </c>
      <c r="C423" s="9" t="s">
        <v>57</v>
      </c>
      <c r="D423" s="9" t="s">
        <v>1693</v>
      </c>
      <c r="E423" s="9" t="s">
        <v>1486</v>
      </c>
      <c r="F423" s="9" t="s">
        <v>1487</v>
      </c>
      <c r="G423" s="9">
        <v>4.35</v>
      </c>
      <c r="H423" s="9" t="s">
        <v>1392</v>
      </c>
      <c r="I423" s="21">
        <v>197.5625</v>
      </c>
      <c r="J423" s="4" t="e">
        <f>VLOOKUP(D423,贴息差额!C:D,2,0)</f>
        <v>#N/A</v>
      </c>
      <c r="L423" s="5" t="e">
        <f t="shared" si="8"/>
        <v>#N/A</v>
      </c>
    </row>
    <row r="424" hidden="1" spans="1:12">
      <c r="A424" s="9">
        <v>421</v>
      </c>
      <c r="B424" s="9" t="s">
        <v>56</v>
      </c>
      <c r="C424" s="9" t="s">
        <v>57</v>
      </c>
      <c r="D424" s="9" t="s">
        <v>1694</v>
      </c>
      <c r="E424" s="9" t="s">
        <v>1486</v>
      </c>
      <c r="F424" s="9" t="s">
        <v>1487</v>
      </c>
      <c r="G424" s="9">
        <v>4.35</v>
      </c>
      <c r="H424" s="9" t="s">
        <v>1392</v>
      </c>
      <c r="I424" s="21">
        <v>131.708333333333</v>
      </c>
      <c r="J424" s="4" t="e">
        <f>VLOOKUP(D424,贴息差额!C:D,2,0)</f>
        <v>#N/A</v>
      </c>
      <c r="L424" s="5" t="e">
        <f t="shared" si="8"/>
        <v>#N/A</v>
      </c>
    </row>
    <row r="425" hidden="1" spans="1:12">
      <c r="A425" s="9">
        <v>422</v>
      </c>
      <c r="B425" s="9" t="s">
        <v>56</v>
      </c>
      <c r="C425" s="9" t="s">
        <v>57</v>
      </c>
      <c r="D425" s="9" t="s">
        <v>1695</v>
      </c>
      <c r="E425" s="9" t="s">
        <v>1486</v>
      </c>
      <c r="F425" s="9" t="s">
        <v>1487</v>
      </c>
      <c r="G425" s="9">
        <v>4.35</v>
      </c>
      <c r="H425" s="9" t="s">
        <v>1392</v>
      </c>
      <c r="I425" s="21">
        <v>65.8541666666667</v>
      </c>
      <c r="J425" s="4" t="e">
        <f>VLOOKUP(D425,贴息差额!C:D,2,0)</f>
        <v>#N/A</v>
      </c>
      <c r="L425" s="5" t="e">
        <f t="shared" si="8"/>
        <v>#N/A</v>
      </c>
    </row>
    <row r="426" hidden="1" spans="1:12">
      <c r="A426" s="9">
        <v>423</v>
      </c>
      <c r="B426" s="9" t="s">
        <v>56</v>
      </c>
      <c r="C426" s="9" t="s">
        <v>57</v>
      </c>
      <c r="D426" s="9" t="s">
        <v>166</v>
      </c>
      <c r="E426" s="9" t="s">
        <v>1486</v>
      </c>
      <c r="F426" s="9" t="s">
        <v>1487</v>
      </c>
      <c r="G426" s="9">
        <v>4.35</v>
      </c>
      <c r="H426" s="9" t="s">
        <v>1392</v>
      </c>
      <c r="I426" s="21">
        <v>131.708333333333</v>
      </c>
      <c r="J426" s="4" t="e">
        <f>VLOOKUP(D426,贴息差额!C:D,2,0)</f>
        <v>#N/A</v>
      </c>
      <c r="L426" s="5" t="e">
        <f t="shared" si="8"/>
        <v>#N/A</v>
      </c>
    </row>
    <row r="427" hidden="1" spans="1:12">
      <c r="A427" s="9">
        <v>424</v>
      </c>
      <c r="B427" s="9" t="s">
        <v>56</v>
      </c>
      <c r="C427" s="9" t="s">
        <v>57</v>
      </c>
      <c r="D427" s="9" t="s">
        <v>1696</v>
      </c>
      <c r="E427" s="9" t="s">
        <v>1481</v>
      </c>
      <c r="F427" s="9" t="s">
        <v>1482</v>
      </c>
      <c r="G427" s="9">
        <v>4.35</v>
      </c>
      <c r="H427" s="9" t="s">
        <v>1392</v>
      </c>
      <c r="I427" s="21">
        <v>106.333333333333</v>
      </c>
      <c r="J427" s="4" t="e">
        <f>VLOOKUP(D427,贴息差额!C:D,2,0)</f>
        <v>#N/A</v>
      </c>
      <c r="L427" s="5" t="e">
        <f t="shared" si="8"/>
        <v>#N/A</v>
      </c>
    </row>
    <row r="428" hidden="1" spans="1:12">
      <c r="A428" s="9">
        <v>425</v>
      </c>
      <c r="B428" s="9" t="s">
        <v>56</v>
      </c>
      <c r="C428" s="9" t="s">
        <v>57</v>
      </c>
      <c r="D428" s="9" t="s">
        <v>1697</v>
      </c>
      <c r="E428" s="9" t="s">
        <v>1481</v>
      </c>
      <c r="F428" s="9" t="s">
        <v>1482</v>
      </c>
      <c r="G428" s="9">
        <v>4.35</v>
      </c>
      <c r="H428" s="9" t="s">
        <v>1392</v>
      </c>
      <c r="I428" s="21">
        <v>79.75</v>
      </c>
      <c r="J428" s="4" t="e">
        <f>VLOOKUP(D428,贴息差额!C:D,2,0)</f>
        <v>#N/A</v>
      </c>
      <c r="L428" s="5" t="e">
        <f t="shared" si="8"/>
        <v>#N/A</v>
      </c>
    </row>
    <row r="429" hidden="1" spans="1:12">
      <c r="A429" s="9">
        <v>426</v>
      </c>
      <c r="B429" s="9" t="s">
        <v>56</v>
      </c>
      <c r="C429" s="9" t="s">
        <v>57</v>
      </c>
      <c r="D429" s="9" t="s">
        <v>1698</v>
      </c>
      <c r="E429" s="9" t="s">
        <v>1481</v>
      </c>
      <c r="F429" s="9" t="s">
        <v>1482</v>
      </c>
      <c r="G429" s="9">
        <v>4.35</v>
      </c>
      <c r="H429" s="9" t="s">
        <v>1392</v>
      </c>
      <c r="I429" s="21">
        <v>66.4583333333333</v>
      </c>
      <c r="J429" s="4" t="e">
        <f>VLOOKUP(D429,贴息差额!C:D,2,0)</f>
        <v>#N/A</v>
      </c>
      <c r="L429" s="5" t="e">
        <f t="shared" ref="L429:L492" si="9">I429-J429</f>
        <v>#N/A</v>
      </c>
    </row>
    <row r="430" hidden="1" spans="1:12">
      <c r="A430" s="9">
        <v>427</v>
      </c>
      <c r="B430" s="9" t="s">
        <v>56</v>
      </c>
      <c r="C430" s="9" t="s">
        <v>57</v>
      </c>
      <c r="D430" s="9" t="s">
        <v>1699</v>
      </c>
      <c r="E430" s="9" t="s">
        <v>1481</v>
      </c>
      <c r="F430" s="9" t="s">
        <v>1482</v>
      </c>
      <c r="G430" s="9">
        <v>4.35</v>
      </c>
      <c r="H430" s="9" t="s">
        <v>1392</v>
      </c>
      <c r="I430" s="21">
        <v>132.916666666667</v>
      </c>
      <c r="J430" s="4" t="e">
        <f>VLOOKUP(D430,贴息差额!C:D,2,0)</f>
        <v>#N/A</v>
      </c>
      <c r="L430" s="5" t="e">
        <f t="shared" si="9"/>
        <v>#N/A</v>
      </c>
    </row>
    <row r="431" hidden="1" spans="1:12">
      <c r="A431" s="9">
        <v>428</v>
      </c>
      <c r="B431" s="9" t="s">
        <v>56</v>
      </c>
      <c r="C431" s="9" t="s">
        <v>57</v>
      </c>
      <c r="D431" s="9" t="s">
        <v>1700</v>
      </c>
      <c r="E431" s="9" t="s">
        <v>1481</v>
      </c>
      <c r="F431" s="9" t="s">
        <v>1482</v>
      </c>
      <c r="G431" s="9">
        <v>4.35</v>
      </c>
      <c r="H431" s="9" t="s">
        <v>1392</v>
      </c>
      <c r="I431" s="21">
        <v>106.333333333333</v>
      </c>
      <c r="J431" s="4" t="e">
        <f>VLOOKUP(D431,贴息差额!C:D,2,0)</f>
        <v>#N/A</v>
      </c>
      <c r="L431" s="5" t="e">
        <f t="shared" si="9"/>
        <v>#N/A</v>
      </c>
    </row>
    <row r="432" hidden="1" spans="1:12">
      <c r="A432" s="9">
        <v>429</v>
      </c>
      <c r="B432" s="9" t="s">
        <v>56</v>
      </c>
      <c r="C432" s="9" t="s">
        <v>57</v>
      </c>
      <c r="D432" s="9" t="s">
        <v>1701</v>
      </c>
      <c r="E432" s="9" t="s">
        <v>1481</v>
      </c>
      <c r="F432" s="9" t="s">
        <v>1482</v>
      </c>
      <c r="G432" s="9">
        <v>4.35</v>
      </c>
      <c r="H432" s="9" t="s">
        <v>1392</v>
      </c>
      <c r="I432" s="21">
        <v>132.916666666667</v>
      </c>
      <c r="J432" s="4" t="e">
        <f>VLOOKUP(D432,贴息差额!C:D,2,0)</f>
        <v>#N/A</v>
      </c>
      <c r="L432" s="5" t="e">
        <f t="shared" si="9"/>
        <v>#N/A</v>
      </c>
    </row>
    <row r="433" hidden="1" spans="1:12">
      <c r="A433" s="9">
        <v>430</v>
      </c>
      <c r="B433" s="9" t="s">
        <v>56</v>
      </c>
      <c r="C433" s="9" t="s">
        <v>57</v>
      </c>
      <c r="D433" s="9" t="s">
        <v>96</v>
      </c>
      <c r="E433" s="9" t="s">
        <v>1481</v>
      </c>
      <c r="F433" s="9" t="s">
        <v>1482</v>
      </c>
      <c r="G433" s="9">
        <v>4.35</v>
      </c>
      <c r="H433" s="9" t="s">
        <v>1392</v>
      </c>
      <c r="I433" s="21">
        <v>106.333333333333</v>
      </c>
      <c r="J433" s="4" t="e">
        <f>VLOOKUP(D433,贴息差额!C:D,2,0)</f>
        <v>#N/A</v>
      </c>
      <c r="L433" s="5" t="e">
        <f t="shared" si="9"/>
        <v>#N/A</v>
      </c>
    </row>
    <row r="434" hidden="1" spans="1:12">
      <c r="A434" s="9">
        <v>431</v>
      </c>
      <c r="B434" s="9" t="s">
        <v>56</v>
      </c>
      <c r="C434" s="9" t="s">
        <v>57</v>
      </c>
      <c r="D434" s="9" t="s">
        <v>1702</v>
      </c>
      <c r="E434" s="9" t="s">
        <v>1481</v>
      </c>
      <c r="F434" s="9" t="s">
        <v>1482</v>
      </c>
      <c r="G434" s="9">
        <v>4.35</v>
      </c>
      <c r="H434" s="9" t="s">
        <v>1392</v>
      </c>
      <c r="I434" s="21">
        <v>132.916666666667</v>
      </c>
      <c r="J434" s="4" t="e">
        <f>VLOOKUP(D434,贴息差额!C:D,2,0)</f>
        <v>#N/A</v>
      </c>
      <c r="L434" s="5" t="e">
        <f t="shared" si="9"/>
        <v>#N/A</v>
      </c>
    </row>
    <row r="435" hidden="1" spans="1:12">
      <c r="A435" s="9">
        <v>432</v>
      </c>
      <c r="B435" s="9" t="s">
        <v>56</v>
      </c>
      <c r="C435" s="9" t="s">
        <v>57</v>
      </c>
      <c r="D435" s="9" t="s">
        <v>1703</v>
      </c>
      <c r="E435" s="9" t="s">
        <v>1481</v>
      </c>
      <c r="F435" s="9" t="s">
        <v>1482</v>
      </c>
      <c r="G435" s="9">
        <v>4.35</v>
      </c>
      <c r="H435" s="9" t="s">
        <v>1392</v>
      </c>
      <c r="I435" s="21">
        <v>106.333333333333</v>
      </c>
      <c r="J435" s="4" t="e">
        <f>VLOOKUP(D435,贴息差额!C:D,2,0)</f>
        <v>#N/A</v>
      </c>
      <c r="L435" s="5" t="e">
        <f t="shared" si="9"/>
        <v>#N/A</v>
      </c>
    </row>
    <row r="436" hidden="1" spans="1:12">
      <c r="A436" s="9">
        <v>433</v>
      </c>
      <c r="B436" s="9" t="s">
        <v>56</v>
      </c>
      <c r="C436" s="9" t="s">
        <v>57</v>
      </c>
      <c r="D436" s="9" t="s">
        <v>1704</v>
      </c>
      <c r="E436" s="9" t="s">
        <v>1481</v>
      </c>
      <c r="F436" s="9" t="s">
        <v>1482</v>
      </c>
      <c r="G436" s="9">
        <v>4.35</v>
      </c>
      <c r="H436" s="9" t="s">
        <v>1392</v>
      </c>
      <c r="I436" s="21">
        <v>132.916666666667</v>
      </c>
      <c r="J436" s="4" t="e">
        <f>VLOOKUP(D436,贴息差额!C:D,2,0)</f>
        <v>#N/A</v>
      </c>
      <c r="L436" s="5" t="e">
        <f t="shared" si="9"/>
        <v>#N/A</v>
      </c>
    </row>
    <row r="437" hidden="1" spans="1:12">
      <c r="A437" s="9">
        <v>434</v>
      </c>
      <c r="B437" s="9" t="s">
        <v>56</v>
      </c>
      <c r="C437" s="9" t="s">
        <v>57</v>
      </c>
      <c r="D437" s="9" t="s">
        <v>1705</v>
      </c>
      <c r="E437" s="9" t="s">
        <v>1481</v>
      </c>
      <c r="F437" s="9" t="s">
        <v>1482</v>
      </c>
      <c r="G437" s="9">
        <v>4.35</v>
      </c>
      <c r="H437" s="9" t="s">
        <v>1392</v>
      </c>
      <c r="I437" s="21">
        <v>159.5</v>
      </c>
      <c r="J437" s="4" t="e">
        <f>VLOOKUP(D437,贴息差额!C:D,2,0)</f>
        <v>#N/A</v>
      </c>
      <c r="L437" s="5" t="e">
        <f t="shared" si="9"/>
        <v>#N/A</v>
      </c>
    </row>
    <row r="438" hidden="1" spans="1:12">
      <c r="A438" s="9">
        <v>435</v>
      </c>
      <c r="B438" s="9" t="s">
        <v>56</v>
      </c>
      <c r="C438" s="9" t="s">
        <v>57</v>
      </c>
      <c r="D438" s="9" t="s">
        <v>1706</v>
      </c>
      <c r="E438" s="9" t="s">
        <v>1481</v>
      </c>
      <c r="F438" s="9" t="s">
        <v>1482</v>
      </c>
      <c r="G438" s="9">
        <v>4.35</v>
      </c>
      <c r="H438" s="9" t="s">
        <v>1392</v>
      </c>
      <c r="I438" s="21">
        <v>106.333333333333</v>
      </c>
      <c r="J438" s="4" t="e">
        <f>VLOOKUP(D438,贴息差额!C:D,2,0)</f>
        <v>#N/A</v>
      </c>
      <c r="L438" s="5" t="e">
        <f t="shared" si="9"/>
        <v>#N/A</v>
      </c>
    </row>
    <row r="439" hidden="1" spans="1:12">
      <c r="A439" s="9">
        <v>436</v>
      </c>
      <c r="B439" s="9" t="s">
        <v>56</v>
      </c>
      <c r="C439" s="9" t="s">
        <v>57</v>
      </c>
      <c r="D439" s="9" t="s">
        <v>1707</v>
      </c>
      <c r="E439" s="9" t="s">
        <v>1481</v>
      </c>
      <c r="F439" s="9" t="s">
        <v>1482</v>
      </c>
      <c r="G439" s="9">
        <v>4.35</v>
      </c>
      <c r="H439" s="9" t="s">
        <v>1392</v>
      </c>
      <c r="I439" s="21">
        <v>106.333333333333</v>
      </c>
      <c r="J439" s="4" t="e">
        <f>VLOOKUP(D439,贴息差额!C:D,2,0)</f>
        <v>#N/A</v>
      </c>
      <c r="L439" s="5" t="e">
        <f t="shared" si="9"/>
        <v>#N/A</v>
      </c>
    </row>
    <row r="440" hidden="1" spans="1:12">
      <c r="A440" s="9">
        <v>437</v>
      </c>
      <c r="B440" s="9" t="s">
        <v>56</v>
      </c>
      <c r="C440" s="9" t="s">
        <v>57</v>
      </c>
      <c r="D440" s="9" t="s">
        <v>1708</v>
      </c>
      <c r="E440" s="9" t="s">
        <v>1479</v>
      </c>
      <c r="F440" s="9" t="s">
        <v>1709</v>
      </c>
      <c r="G440" s="9">
        <v>4.35</v>
      </c>
      <c r="H440" s="9" t="s">
        <v>1392</v>
      </c>
      <c r="I440" s="21">
        <v>67.0625</v>
      </c>
      <c r="J440" s="4" t="e">
        <f>VLOOKUP(D440,贴息差额!C:D,2,0)</f>
        <v>#N/A</v>
      </c>
      <c r="L440" s="5" t="e">
        <f t="shared" si="9"/>
        <v>#N/A</v>
      </c>
    </row>
    <row r="441" hidden="1" spans="1:12">
      <c r="A441" s="9">
        <v>438</v>
      </c>
      <c r="B441" s="9" t="s">
        <v>56</v>
      </c>
      <c r="C441" s="9" t="s">
        <v>57</v>
      </c>
      <c r="D441" s="9" t="s">
        <v>1710</v>
      </c>
      <c r="E441" s="9" t="s">
        <v>1479</v>
      </c>
      <c r="F441" s="9" t="s">
        <v>1709</v>
      </c>
      <c r="G441" s="9">
        <v>4.35</v>
      </c>
      <c r="H441" s="9" t="s">
        <v>1392</v>
      </c>
      <c r="I441" s="21">
        <v>134.125</v>
      </c>
      <c r="J441" s="4" t="e">
        <f>VLOOKUP(D441,贴息差额!C:D,2,0)</f>
        <v>#N/A</v>
      </c>
      <c r="L441" s="5" t="e">
        <f t="shared" si="9"/>
        <v>#N/A</v>
      </c>
    </row>
    <row r="442" hidden="1" spans="1:12">
      <c r="A442" s="9">
        <v>439</v>
      </c>
      <c r="B442" s="9" t="s">
        <v>56</v>
      </c>
      <c r="C442" s="9" t="s">
        <v>57</v>
      </c>
      <c r="D442" s="9" t="s">
        <v>1711</v>
      </c>
      <c r="E442" s="9" t="s">
        <v>1479</v>
      </c>
      <c r="F442" s="9" t="s">
        <v>1709</v>
      </c>
      <c r="G442" s="9">
        <v>4.35</v>
      </c>
      <c r="H442" s="9" t="s">
        <v>1392</v>
      </c>
      <c r="I442" s="21">
        <v>134.125</v>
      </c>
      <c r="J442" s="4" t="e">
        <f>VLOOKUP(D442,贴息差额!C:D,2,0)</f>
        <v>#N/A</v>
      </c>
      <c r="L442" s="5" t="e">
        <f t="shared" si="9"/>
        <v>#N/A</v>
      </c>
    </row>
    <row r="443" hidden="1" spans="1:12">
      <c r="A443" s="11">
        <v>440</v>
      </c>
      <c r="B443" s="11" t="s">
        <v>56</v>
      </c>
      <c r="C443" s="11" t="s">
        <v>57</v>
      </c>
      <c r="D443" s="11" t="s">
        <v>1712</v>
      </c>
      <c r="E443" s="11" t="s">
        <v>1479</v>
      </c>
      <c r="F443" s="11" t="s">
        <v>1709</v>
      </c>
      <c r="G443" s="11">
        <v>4.35</v>
      </c>
      <c r="H443" s="11" t="s">
        <v>1392</v>
      </c>
      <c r="I443" s="37">
        <v>67.063</v>
      </c>
      <c r="J443" s="4" t="e">
        <f>VLOOKUP(D443,贴息差额!C:D,2,0)</f>
        <v>#N/A</v>
      </c>
      <c r="L443" s="5" t="e">
        <f t="shared" si="9"/>
        <v>#N/A</v>
      </c>
    </row>
    <row r="444" hidden="1" spans="1:12">
      <c r="A444" s="9">
        <v>441</v>
      </c>
      <c r="B444" s="9" t="s">
        <v>56</v>
      </c>
      <c r="C444" s="9" t="s">
        <v>57</v>
      </c>
      <c r="D444" s="9" t="s">
        <v>1713</v>
      </c>
      <c r="E444" s="9" t="s">
        <v>1479</v>
      </c>
      <c r="F444" s="9" t="s">
        <v>1709</v>
      </c>
      <c r="G444" s="9">
        <v>4.35</v>
      </c>
      <c r="H444" s="9" t="s">
        <v>1392</v>
      </c>
      <c r="I444" s="21">
        <v>134.125</v>
      </c>
      <c r="J444" s="4" t="e">
        <f>VLOOKUP(D444,贴息差额!C:D,2,0)</f>
        <v>#N/A</v>
      </c>
      <c r="L444" s="5" t="e">
        <f t="shared" si="9"/>
        <v>#N/A</v>
      </c>
    </row>
    <row r="445" hidden="1" spans="1:12">
      <c r="A445" s="9">
        <v>442</v>
      </c>
      <c r="B445" s="9" t="s">
        <v>56</v>
      </c>
      <c r="C445" s="9" t="s">
        <v>57</v>
      </c>
      <c r="D445" s="9" t="s">
        <v>1714</v>
      </c>
      <c r="E445" s="9" t="s">
        <v>1479</v>
      </c>
      <c r="F445" s="9" t="s">
        <v>1709</v>
      </c>
      <c r="G445" s="9">
        <v>4.35</v>
      </c>
      <c r="H445" s="9" t="s">
        <v>1392</v>
      </c>
      <c r="I445" s="21">
        <v>107.3</v>
      </c>
      <c r="J445" s="4" t="e">
        <f>VLOOKUP(D445,贴息差额!C:D,2,0)</f>
        <v>#N/A</v>
      </c>
      <c r="L445" s="5" t="e">
        <f t="shared" si="9"/>
        <v>#N/A</v>
      </c>
    </row>
    <row r="446" hidden="1" spans="1:12">
      <c r="A446" s="9">
        <v>443</v>
      </c>
      <c r="B446" s="9" t="s">
        <v>56</v>
      </c>
      <c r="C446" s="9" t="s">
        <v>57</v>
      </c>
      <c r="D446" s="9" t="s">
        <v>1715</v>
      </c>
      <c r="E446" s="9" t="s">
        <v>1479</v>
      </c>
      <c r="F446" s="9" t="s">
        <v>1709</v>
      </c>
      <c r="G446" s="9">
        <v>4.35</v>
      </c>
      <c r="H446" s="9" t="s">
        <v>1392</v>
      </c>
      <c r="I446" s="21">
        <v>67.0625</v>
      </c>
      <c r="J446" s="4" t="e">
        <f>VLOOKUP(D446,贴息差额!C:D,2,0)</f>
        <v>#N/A</v>
      </c>
      <c r="L446" s="5" t="e">
        <f t="shared" si="9"/>
        <v>#N/A</v>
      </c>
    </row>
    <row r="447" hidden="1" spans="1:12">
      <c r="A447" s="9">
        <v>444</v>
      </c>
      <c r="B447" s="9" t="s">
        <v>56</v>
      </c>
      <c r="C447" s="9" t="s">
        <v>57</v>
      </c>
      <c r="D447" s="9" t="s">
        <v>1716</v>
      </c>
      <c r="E447" s="9" t="s">
        <v>1479</v>
      </c>
      <c r="F447" s="9" t="s">
        <v>1709</v>
      </c>
      <c r="G447" s="9">
        <v>4.35</v>
      </c>
      <c r="H447" s="9" t="s">
        <v>1392</v>
      </c>
      <c r="I447" s="21">
        <v>134.125</v>
      </c>
      <c r="J447" s="4" t="e">
        <f>VLOOKUP(D447,贴息差额!C:D,2,0)</f>
        <v>#N/A</v>
      </c>
      <c r="L447" s="5" t="e">
        <f t="shared" si="9"/>
        <v>#N/A</v>
      </c>
    </row>
    <row r="448" hidden="1" spans="1:12">
      <c r="A448" s="9">
        <v>445</v>
      </c>
      <c r="B448" s="9" t="s">
        <v>56</v>
      </c>
      <c r="C448" s="9" t="s">
        <v>57</v>
      </c>
      <c r="D448" s="9" t="s">
        <v>1717</v>
      </c>
      <c r="E448" s="9" t="s">
        <v>1479</v>
      </c>
      <c r="F448" s="9" t="s">
        <v>1709</v>
      </c>
      <c r="G448" s="9">
        <v>4.35</v>
      </c>
      <c r="H448" s="9" t="s">
        <v>1392</v>
      </c>
      <c r="I448" s="21">
        <v>80.475</v>
      </c>
      <c r="J448" s="4" t="e">
        <f>VLOOKUP(D448,贴息差额!C:D,2,0)</f>
        <v>#N/A</v>
      </c>
      <c r="L448" s="5" t="e">
        <f t="shared" si="9"/>
        <v>#N/A</v>
      </c>
    </row>
    <row r="449" hidden="1" spans="1:12">
      <c r="A449" s="9">
        <v>446</v>
      </c>
      <c r="B449" s="9" t="s">
        <v>56</v>
      </c>
      <c r="C449" s="9" t="s">
        <v>57</v>
      </c>
      <c r="D449" s="9" t="s">
        <v>1718</v>
      </c>
      <c r="E449" s="9" t="s">
        <v>1479</v>
      </c>
      <c r="F449" s="9" t="s">
        <v>1709</v>
      </c>
      <c r="G449" s="9">
        <v>4.35</v>
      </c>
      <c r="H449" s="9" t="s">
        <v>1392</v>
      </c>
      <c r="I449" s="21">
        <v>80.475</v>
      </c>
      <c r="J449" s="4" t="e">
        <f>VLOOKUP(D449,贴息差额!C:D,2,0)</f>
        <v>#N/A</v>
      </c>
      <c r="L449" s="5" t="e">
        <f t="shared" si="9"/>
        <v>#N/A</v>
      </c>
    </row>
    <row r="450" hidden="1" spans="1:12">
      <c r="A450" s="9">
        <v>447</v>
      </c>
      <c r="B450" s="9" t="s">
        <v>56</v>
      </c>
      <c r="C450" s="9" t="s">
        <v>57</v>
      </c>
      <c r="D450" s="9" t="s">
        <v>1719</v>
      </c>
      <c r="E450" s="9" t="s">
        <v>1479</v>
      </c>
      <c r="F450" s="9" t="s">
        <v>1720</v>
      </c>
      <c r="G450" s="9">
        <v>4.35</v>
      </c>
      <c r="H450" s="9" t="s">
        <v>1392</v>
      </c>
      <c r="I450" s="21">
        <v>402.375</v>
      </c>
      <c r="J450" s="4" t="e">
        <f>VLOOKUP(D450,贴息差额!C:D,2,0)</f>
        <v>#N/A</v>
      </c>
      <c r="L450" s="5" t="e">
        <f t="shared" si="9"/>
        <v>#N/A</v>
      </c>
    </row>
    <row r="451" hidden="1" spans="1:12">
      <c r="A451" s="9">
        <v>448</v>
      </c>
      <c r="B451" s="9" t="s">
        <v>56</v>
      </c>
      <c r="C451" s="9" t="s">
        <v>57</v>
      </c>
      <c r="D451" s="9" t="s">
        <v>1721</v>
      </c>
      <c r="E451" s="9" t="s">
        <v>1479</v>
      </c>
      <c r="F451" s="9" t="s">
        <v>1709</v>
      </c>
      <c r="G451" s="9">
        <v>4.35</v>
      </c>
      <c r="H451" s="9" t="s">
        <v>1392</v>
      </c>
      <c r="I451" s="21">
        <v>80.475</v>
      </c>
      <c r="J451" s="4" t="e">
        <f>VLOOKUP(D451,贴息差额!C:D,2,0)</f>
        <v>#N/A</v>
      </c>
      <c r="L451" s="5" t="e">
        <f t="shared" si="9"/>
        <v>#N/A</v>
      </c>
    </row>
    <row r="452" hidden="1" spans="1:12">
      <c r="A452" s="9">
        <v>449</v>
      </c>
      <c r="B452" s="9" t="s">
        <v>56</v>
      </c>
      <c r="C452" s="9" t="s">
        <v>57</v>
      </c>
      <c r="D452" s="9" t="s">
        <v>1722</v>
      </c>
      <c r="E452" s="9" t="s">
        <v>1479</v>
      </c>
      <c r="F452" s="9" t="s">
        <v>1709</v>
      </c>
      <c r="G452" s="9">
        <v>4.35</v>
      </c>
      <c r="H452" s="9" t="s">
        <v>1392</v>
      </c>
      <c r="I452" s="21">
        <v>134.125</v>
      </c>
      <c r="J452" s="4" t="e">
        <f>VLOOKUP(D452,贴息差额!C:D,2,0)</f>
        <v>#N/A</v>
      </c>
      <c r="L452" s="5" t="e">
        <f t="shared" si="9"/>
        <v>#N/A</v>
      </c>
    </row>
    <row r="453" hidden="1" spans="1:12">
      <c r="A453" s="9">
        <v>450</v>
      </c>
      <c r="B453" s="9" t="s">
        <v>56</v>
      </c>
      <c r="C453" s="9" t="s">
        <v>57</v>
      </c>
      <c r="D453" s="9" t="s">
        <v>1723</v>
      </c>
      <c r="E453" s="9" t="s">
        <v>1479</v>
      </c>
      <c r="F453" s="9" t="s">
        <v>1709</v>
      </c>
      <c r="G453" s="9">
        <v>4.35</v>
      </c>
      <c r="H453" s="9" t="s">
        <v>1392</v>
      </c>
      <c r="I453" s="21">
        <v>107.3</v>
      </c>
      <c r="J453" s="4" t="e">
        <f>VLOOKUP(D453,贴息差额!C:D,2,0)</f>
        <v>#N/A</v>
      </c>
      <c r="L453" s="5" t="e">
        <f t="shared" si="9"/>
        <v>#N/A</v>
      </c>
    </row>
    <row r="454" hidden="1" spans="1:12">
      <c r="A454" s="9">
        <v>451</v>
      </c>
      <c r="B454" s="9" t="s">
        <v>56</v>
      </c>
      <c r="C454" s="9" t="s">
        <v>57</v>
      </c>
      <c r="D454" s="9" t="s">
        <v>1724</v>
      </c>
      <c r="E454" s="9" t="s">
        <v>1409</v>
      </c>
      <c r="F454" s="9" t="s">
        <v>1471</v>
      </c>
      <c r="G454" s="9">
        <v>4.35</v>
      </c>
      <c r="H454" s="9" t="s">
        <v>1392</v>
      </c>
      <c r="I454" s="21">
        <v>148.866666666667</v>
      </c>
      <c r="J454" s="4" t="e">
        <f>VLOOKUP(D454,贴息差额!C:D,2,0)</f>
        <v>#N/A</v>
      </c>
      <c r="L454" s="5" t="e">
        <f t="shared" si="9"/>
        <v>#N/A</v>
      </c>
    </row>
    <row r="455" hidden="1" spans="1:12">
      <c r="A455" s="9">
        <v>452</v>
      </c>
      <c r="B455" s="9" t="s">
        <v>56</v>
      </c>
      <c r="C455" s="9" t="s">
        <v>57</v>
      </c>
      <c r="D455" s="9" t="s">
        <v>1725</v>
      </c>
      <c r="E455" s="9" t="s">
        <v>1409</v>
      </c>
      <c r="F455" s="9" t="s">
        <v>1471</v>
      </c>
      <c r="G455" s="9">
        <v>4.35</v>
      </c>
      <c r="H455" s="9" t="s">
        <v>1392</v>
      </c>
      <c r="I455" s="21">
        <v>175.933333333333</v>
      </c>
      <c r="J455" s="4" t="e">
        <f>VLOOKUP(D455,贴息差额!C:D,2,0)</f>
        <v>#N/A</v>
      </c>
      <c r="L455" s="5" t="e">
        <f t="shared" si="9"/>
        <v>#N/A</v>
      </c>
    </row>
    <row r="456" hidden="1" spans="1:12">
      <c r="A456" s="9">
        <v>453</v>
      </c>
      <c r="B456" s="9" t="s">
        <v>56</v>
      </c>
      <c r="C456" s="9" t="s">
        <v>57</v>
      </c>
      <c r="D456" s="9" t="s">
        <v>1726</v>
      </c>
      <c r="E456" s="9" t="s">
        <v>1409</v>
      </c>
      <c r="F456" s="9" t="s">
        <v>1471</v>
      </c>
      <c r="G456" s="9">
        <v>4.35</v>
      </c>
      <c r="H456" s="9" t="s">
        <v>1392</v>
      </c>
      <c r="I456" s="21">
        <v>135.333333333333</v>
      </c>
      <c r="J456" s="4" t="e">
        <f>VLOOKUP(D456,贴息差额!C:D,2,0)</f>
        <v>#N/A</v>
      </c>
      <c r="L456" s="5" t="e">
        <f t="shared" si="9"/>
        <v>#N/A</v>
      </c>
    </row>
    <row r="457" hidden="1" spans="1:12">
      <c r="A457" s="9">
        <v>454</v>
      </c>
      <c r="B457" s="9" t="s">
        <v>56</v>
      </c>
      <c r="C457" s="9" t="s">
        <v>57</v>
      </c>
      <c r="D457" s="9" t="s">
        <v>1727</v>
      </c>
      <c r="E457" s="9" t="s">
        <v>1409</v>
      </c>
      <c r="F457" s="9" t="s">
        <v>1471</v>
      </c>
      <c r="G457" s="9">
        <v>4.35</v>
      </c>
      <c r="H457" s="9" t="s">
        <v>1392</v>
      </c>
      <c r="I457" s="21">
        <v>135.333333333333</v>
      </c>
      <c r="J457" s="4" t="e">
        <f>VLOOKUP(D457,贴息差额!C:D,2,0)</f>
        <v>#N/A</v>
      </c>
      <c r="L457" s="5" t="e">
        <f t="shared" si="9"/>
        <v>#N/A</v>
      </c>
    </row>
    <row r="458" hidden="1" spans="1:12">
      <c r="A458" s="9">
        <v>455</v>
      </c>
      <c r="B458" s="9" t="s">
        <v>56</v>
      </c>
      <c r="C458" s="9" t="s">
        <v>57</v>
      </c>
      <c r="D458" s="9" t="s">
        <v>1728</v>
      </c>
      <c r="E458" s="9" t="s">
        <v>1409</v>
      </c>
      <c r="F458" s="9" t="s">
        <v>1471</v>
      </c>
      <c r="G458" s="9">
        <v>4.35</v>
      </c>
      <c r="H458" s="9" t="s">
        <v>1392</v>
      </c>
      <c r="I458" s="21">
        <v>108.266666666667</v>
      </c>
      <c r="J458" s="4" t="e">
        <f>VLOOKUP(D458,贴息差额!C:D,2,0)</f>
        <v>#N/A</v>
      </c>
      <c r="L458" s="5" t="e">
        <f t="shared" si="9"/>
        <v>#N/A</v>
      </c>
    </row>
    <row r="459" hidden="1" spans="1:12">
      <c r="A459" s="9">
        <v>456</v>
      </c>
      <c r="B459" s="9" t="s">
        <v>56</v>
      </c>
      <c r="C459" s="9" t="s">
        <v>57</v>
      </c>
      <c r="D459" s="9" t="s">
        <v>107</v>
      </c>
      <c r="E459" s="9" t="s">
        <v>1409</v>
      </c>
      <c r="F459" s="9" t="s">
        <v>1471</v>
      </c>
      <c r="G459" s="9">
        <v>4.35</v>
      </c>
      <c r="H459" s="9" t="s">
        <v>1392</v>
      </c>
      <c r="I459" s="21">
        <v>135.333333333333</v>
      </c>
      <c r="J459" s="4" t="e">
        <f>VLOOKUP(D459,贴息差额!C:D,2,0)</f>
        <v>#N/A</v>
      </c>
      <c r="L459" s="5" t="e">
        <f t="shared" si="9"/>
        <v>#N/A</v>
      </c>
    </row>
    <row r="460" hidden="1" spans="1:12">
      <c r="A460" s="9">
        <v>457</v>
      </c>
      <c r="B460" s="9" t="s">
        <v>56</v>
      </c>
      <c r="C460" s="9" t="s">
        <v>57</v>
      </c>
      <c r="D460" s="9" t="s">
        <v>1729</v>
      </c>
      <c r="E460" s="9" t="s">
        <v>1409</v>
      </c>
      <c r="F460" s="9" t="s">
        <v>1471</v>
      </c>
      <c r="G460" s="9">
        <v>4.35</v>
      </c>
      <c r="H460" s="9" t="s">
        <v>1392</v>
      </c>
      <c r="I460" s="21">
        <v>162.4</v>
      </c>
      <c r="J460" s="4" t="e">
        <f>VLOOKUP(D460,贴息差额!C:D,2,0)</f>
        <v>#N/A</v>
      </c>
      <c r="L460" s="5" t="e">
        <f t="shared" si="9"/>
        <v>#N/A</v>
      </c>
    </row>
    <row r="461" hidden="1" spans="1:12">
      <c r="A461" s="9">
        <v>458</v>
      </c>
      <c r="B461" s="9" t="s">
        <v>56</v>
      </c>
      <c r="C461" s="9" t="s">
        <v>57</v>
      </c>
      <c r="D461" s="9" t="s">
        <v>1730</v>
      </c>
      <c r="E461" s="9" t="s">
        <v>1409</v>
      </c>
      <c r="F461" s="9" t="s">
        <v>1471</v>
      </c>
      <c r="G461" s="9">
        <v>4.35</v>
      </c>
      <c r="H461" s="9" t="s">
        <v>1392</v>
      </c>
      <c r="I461" s="21">
        <v>108.266666666667</v>
      </c>
      <c r="J461" s="4" t="e">
        <f>VLOOKUP(D461,贴息差额!C:D,2,0)</f>
        <v>#N/A</v>
      </c>
      <c r="L461" s="5" t="e">
        <f t="shared" si="9"/>
        <v>#N/A</v>
      </c>
    </row>
    <row r="462" hidden="1" spans="1:12">
      <c r="A462" s="9">
        <v>459</v>
      </c>
      <c r="B462" s="9" t="s">
        <v>56</v>
      </c>
      <c r="C462" s="9" t="s">
        <v>57</v>
      </c>
      <c r="D462" s="9" t="s">
        <v>1731</v>
      </c>
      <c r="E462" s="9" t="s">
        <v>1409</v>
      </c>
      <c r="F462" s="9" t="s">
        <v>1471</v>
      </c>
      <c r="G462" s="9">
        <v>4.35</v>
      </c>
      <c r="H462" s="9" t="s">
        <v>1392</v>
      </c>
      <c r="I462" s="21">
        <v>135.333333333333</v>
      </c>
      <c r="J462" s="4" t="e">
        <f>VLOOKUP(D462,贴息差额!C:D,2,0)</f>
        <v>#N/A</v>
      </c>
      <c r="L462" s="5" t="e">
        <f t="shared" si="9"/>
        <v>#N/A</v>
      </c>
    </row>
    <row r="463" hidden="1" spans="1:12">
      <c r="A463" s="9">
        <v>460</v>
      </c>
      <c r="B463" s="9" t="s">
        <v>56</v>
      </c>
      <c r="C463" s="9" t="s">
        <v>57</v>
      </c>
      <c r="D463" s="9" t="s">
        <v>1732</v>
      </c>
      <c r="E463" s="9" t="s">
        <v>1409</v>
      </c>
      <c r="F463" s="9" t="s">
        <v>1471</v>
      </c>
      <c r="G463" s="9">
        <v>4.35</v>
      </c>
      <c r="H463" s="9" t="s">
        <v>1392</v>
      </c>
      <c r="I463" s="21">
        <v>108.266666666667</v>
      </c>
      <c r="J463" s="4" t="e">
        <f>VLOOKUP(D463,贴息差额!C:D,2,0)</f>
        <v>#N/A</v>
      </c>
      <c r="L463" s="5" t="e">
        <f t="shared" si="9"/>
        <v>#N/A</v>
      </c>
    </row>
    <row r="464" hidden="1" spans="1:12">
      <c r="A464" s="9">
        <v>461</v>
      </c>
      <c r="B464" s="9" t="s">
        <v>56</v>
      </c>
      <c r="C464" s="9" t="s">
        <v>57</v>
      </c>
      <c r="D464" s="9" t="s">
        <v>1733</v>
      </c>
      <c r="E464" s="9" t="s">
        <v>1409</v>
      </c>
      <c r="F464" s="9" t="s">
        <v>1471</v>
      </c>
      <c r="G464" s="9">
        <v>4.35</v>
      </c>
      <c r="H464" s="9" t="s">
        <v>1392</v>
      </c>
      <c r="I464" s="21">
        <v>135.333333333333</v>
      </c>
      <c r="J464" s="4" t="e">
        <f>VLOOKUP(D464,贴息差额!C:D,2,0)</f>
        <v>#N/A</v>
      </c>
      <c r="L464" s="5" t="e">
        <f t="shared" si="9"/>
        <v>#N/A</v>
      </c>
    </row>
    <row r="465" hidden="1" spans="1:12">
      <c r="A465" s="9">
        <v>462</v>
      </c>
      <c r="B465" s="9" t="s">
        <v>56</v>
      </c>
      <c r="C465" s="9" t="s">
        <v>57</v>
      </c>
      <c r="D465" s="9" t="s">
        <v>1734</v>
      </c>
      <c r="E465" s="9" t="s">
        <v>1409</v>
      </c>
      <c r="F465" s="9" t="s">
        <v>1471</v>
      </c>
      <c r="G465" s="9">
        <v>4.35</v>
      </c>
      <c r="H465" s="9" t="s">
        <v>1392</v>
      </c>
      <c r="I465" s="21">
        <v>67.6666666666667</v>
      </c>
      <c r="J465" s="4" t="e">
        <f>VLOOKUP(D465,贴息差额!C:D,2,0)</f>
        <v>#N/A</v>
      </c>
      <c r="L465" s="5" t="e">
        <f t="shared" si="9"/>
        <v>#N/A</v>
      </c>
    </row>
    <row r="466" hidden="1" spans="1:12">
      <c r="A466" s="9">
        <v>463</v>
      </c>
      <c r="B466" s="9" t="s">
        <v>56</v>
      </c>
      <c r="C466" s="9" t="s">
        <v>57</v>
      </c>
      <c r="D466" s="9" t="s">
        <v>1735</v>
      </c>
      <c r="E466" s="9" t="s">
        <v>1409</v>
      </c>
      <c r="F466" s="9" t="s">
        <v>1471</v>
      </c>
      <c r="G466" s="9">
        <v>4.35</v>
      </c>
      <c r="H466" s="9" t="s">
        <v>1392</v>
      </c>
      <c r="I466" s="21">
        <v>108.266666666667</v>
      </c>
      <c r="J466" s="4" t="e">
        <f>VLOOKUP(D466,贴息差额!C:D,2,0)</f>
        <v>#N/A</v>
      </c>
      <c r="L466" s="5" t="e">
        <f t="shared" si="9"/>
        <v>#N/A</v>
      </c>
    </row>
    <row r="467" hidden="1" spans="1:12">
      <c r="A467" s="9">
        <v>464</v>
      </c>
      <c r="B467" s="9" t="s">
        <v>56</v>
      </c>
      <c r="C467" s="9" t="s">
        <v>57</v>
      </c>
      <c r="D467" s="9" t="s">
        <v>1736</v>
      </c>
      <c r="E467" s="9" t="s">
        <v>1467</v>
      </c>
      <c r="F467" s="9" t="s">
        <v>1468</v>
      </c>
      <c r="G467" s="9">
        <v>4.35</v>
      </c>
      <c r="H467" s="9" t="s">
        <v>1392</v>
      </c>
      <c r="I467" s="21">
        <v>109.233333333333</v>
      </c>
      <c r="J467" s="4" t="e">
        <f>VLOOKUP(D467,贴息差额!C:D,2,0)</f>
        <v>#N/A</v>
      </c>
      <c r="L467" s="5" t="e">
        <f t="shared" si="9"/>
        <v>#N/A</v>
      </c>
    </row>
    <row r="468" hidden="1" spans="1:12">
      <c r="A468" s="9">
        <v>465</v>
      </c>
      <c r="B468" s="9" t="s">
        <v>56</v>
      </c>
      <c r="C468" s="9" t="s">
        <v>57</v>
      </c>
      <c r="D468" s="9" t="s">
        <v>133</v>
      </c>
      <c r="E468" s="9" t="s">
        <v>1467</v>
      </c>
      <c r="F468" s="9" t="s">
        <v>1468</v>
      </c>
      <c r="G468" s="9">
        <v>4.35</v>
      </c>
      <c r="H468" s="9" t="s">
        <v>1392</v>
      </c>
      <c r="I468" s="21">
        <v>136.541666666667</v>
      </c>
      <c r="J468" s="4" t="e">
        <f>VLOOKUP(D468,贴息差额!C:D,2,0)</f>
        <v>#N/A</v>
      </c>
      <c r="L468" s="5" t="e">
        <f t="shared" si="9"/>
        <v>#N/A</v>
      </c>
    </row>
    <row r="469" hidden="1" spans="1:12">
      <c r="A469" s="9">
        <v>466</v>
      </c>
      <c r="B469" s="9" t="s">
        <v>56</v>
      </c>
      <c r="C469" s="9" t="s">
        <v>57</v>
      </c>
      <c r="D469" s="9" t="s">
        <v>127</v>
      </c>
      <c r="E469" s="9" t="s">
        <v>1467</v>
      </c>
      <c r="F469" s="9" t="s">
        <v>1468</v>
      </c>
      <c r="G469" s="9">
        <v>4.35</v>
      </c>
      <c r="H469" s="9" t="s">
        <v>1392</v>
      </c>
      <c r="I469" s="21">
        <v>109.233333333333</v>
      </c>
      <c r="J469" s="4" t="e">
        <f>VLOOKUP(D469,贴息差额!C:D,2,0)</f>
        <v>#N/A</v>
      </c>
      <c r="L469" s="5" t="e">
        <f t="shared" si="9"/>
        <v>#N/A</v>
      </c>
    </row>
    <row r="470" hidden="1" spans="1:12">
      <c r="A470" s="9">
        <v>467</v>
      </c>
      <c r="B470" s="9" t="s">
        <v>56</v>
      </c>
      <c r="C470" s="9" t="s">
        <v>57</v>
      </c>
      <c r="D470" s="9" t="s">
        <v>1737</v>
      </c>
      <c r="E470" s="9" t="s">
        <v>1467</v>
      </c>
      <c r="F470" s="9" t="s">
        <v>1468</v>
      </c>
      <c r="G470" s="9">
        <v>4.35</v>
      </c>
      <c r="H470" s="9" t="s">
        <v>1392</v>
      </c>
      <c r="I470" s="21">
        <v>136.541666666667</v>
      </c>
      <c r="J470" s="4" t="e">
        <f>VLOOKUP(D470,贴息差额!C:D,2,0)</f>
        <v>#N/A</v>
      </c>
      <c r="L470" s="5" t="e">
        <f t="shared" si="9"/>
        <v>#N/A</v>
      </c>
    </row>
    <row r="471" hidden="1" spans="1:12">
      <c r="A471" s="9">
        <v>468</v>
      </c>
      <c r="B471" s="9" t="s">
        <v>56</v>
      </c>
      <c r="C471" s="9" t="s">
        <v>57</v>
      </c>
      <c r="D471" s="9" t="s">
        <v>1738</v>
      </c>
      <c r="E471" s="9" t="s">
        <v>1467</v>
      </c>
      <c r="F471" s="9" t="s">
        <v>1468</v>
      </c>
      <c r="G471" s="9">
        <v>4.35</v>
      </c>
      <c r="H471" s="9" t="s">
        <v>1392</v>
      </c>
      <c r="I471" s="21">
        <v>81.925</v>
      </c>
      <c r="J471" s="4" t="e">
        <f>VLOOKUP(D471,贴息差额!C:D,2,0)</f>
        <v>#N/A</v>
      </c>
      <c r="L471" s="5" t="e">
        <f t="shared" si="9"/>
        <v>#N/A</v>
      </c>
    </row>
    <row r="472" hidden="1" spans="1:12">
      <c r="A472" s="9">
        <v>469</v>
      </c>
      <c r="B472" s="9" t="s">
        <v>56</v>
      </c>
      <c r="C472" s="9" t="s">
        <v>57</v>
      </c>
      <c r="D472" s="9" t="s">
        <v>1739</v>
      </c>
      <c r="E472" s="9" t="s">
        <v>1467</v>
      </c>
      <c r="F472" s="9" t="s">
        <v>1468</v>
      </c>
      <c r="G472" s="9">
        <v>4.35</v>
      </c>
      <c r="H472" s="9" t="s">
        <v>1392</v>
      </c>
      <c r="I472" s="21">
        <v>109.233333333333</v>
      </c>
      <c r="J472" s="4" t="e">
        <f>VLOOKUP(D472,贴息差额!C:D,2,0)</f>
        <v>#N/A</v>
      </c>
      <c r="L472" s="5" t="e">
        <f t="shared" si="9"/>
        <v>#N/A</v>
      </c>
    </row>
    <row r="473" hidden="1" spans="1:12">
      <c r="A473" s="9">
        <v>470</v>
      </c>
      <c r="B473" s="9" t="s">
        <v>56</v>
      </c>
      <c r="C473" s="9" t="s">
        <v>57</v>
      </c>
      <c r="D473" s="9" t="s">
        <v>1740</v>
      </c>
      <c r="E473" s="9" t="s">
        <v>1467</v>
      </c>
      <c r="F473" s="9" t="s">
        <v>1468</v>
      </c>
      <c r="G473" s="9">
        <v>4.35</v>
      </c>
      <c r="H473" s="9" t="s">
        <v>1392</v>
      </c>
      <c r="I473" s="21">
        <v>109.233333333333</v>
      </c>
      <c r="J473" s="4" t="e">
        <f>VLOOKUP(D473,贴息差额!C:D,2,0)</f>
        <v>#N/A</v>
      </c>
      <c r="L473" s="5" t="e">
        <f t="shared" si="9"/>
        <v>#N/A</v>
      </c>
    </row>
    <row r="474" hidden="1" spans="1:12">
      <c r="A474" s="9">
        <v>471</v>
      </c>
      <c r="B474" s="9" t="s">
        <v>56</v>
      </c>
      <c r="C474" s="9" t="s">
        <v>57</v>
      </c>
      <c r="D474" s="9" t="s">
        <v>77</v>
      </c>
      <c r="E474" s="9" t="s">
        <v>1467</v>
      </c>
      <c r="F474" s="9" t="s">
        <v>1468</v>
      </c>
      <c r="G474" s="9">
        <v>4.35</v>
      </c>
      <c r="H474" s="9" t="s">
        <v>1392</v>
      </c>
      <c r="I474" s="21">
        <v>136.541666666667</v>
      </c>
      <c r="J474" s="4" t="e">
        <f>VLOOKUP(D474,贴息差额!C:D,2,0)</f>
        <v>#N/A</v>
      </c>
      <c r="L474" s="5" t="e">
        <f t="shared" si="9"/>
        <v>#N/A</v>
      </c>
    </row>
    <row r="475" hidden="1" spans="1:12">
      <c r="A475" s="9">
        <v>472</v>
      </c>
      <c r="B475" s="9" t="s">
        <v>56</v>
      </c>
      <c r="C475" s="9" t="s">
        <v>57</v>
      </c>
      <c r="D475" s="9" t="s">
        <v>1741</v>
      </c>
      <c r="E475" s="9" t="s">
        <v>1467</v>
      </c>
      <c r="F475" s="9" t="s">
        <v>1468</v>
      </c>
      <c r="G475" s="9">
        <v>4.35</v>
      </c>
      <c r="H475" s="9" t="s">
        <v>1392</v>
      </c>
      <c r="I475" s="21">
        <v>136.541666666667</v>
      </c>
      <c r="J475" s="4" t="e">
        <f>VLOOKUP(D475,贴息差额!C:D,2,0)</f>
        <v>#N/A</v>
      </c>
      <c r="L475" s="5" t="e">
        <f t="shared" si="9"/>
        <v>#N/A</v>
      </c>
    </row>
    <row r="476" hidden="1" spans="1:12">
      <c r="A476" s="9">
        <v>473</v>
      </c>
      <c r="B476" s="9" t="s">
        <v>56</v>
      </c>
      <c r="C476" s="9" t="s">
        <v>57</v>
      </c>
      <c r="D476" s="9" t="s">
        <v>150</v>
      </c>
      <c r="E476" s="9" t="s">
        <v>1467</v>
      </c>
      <c r="F476" s="9" t="s">
        <v>1468</v>
      </c>
      <c r="G476" s="9">
        <v>4.35</v>
      </c>
      <c r="H476" s="9" t="s">
        <v>1392</v>
      </c>
      <c r="I476" s="21">
        <v>163.85</v>
      </c>
      <c r="J476" s="4" t="e">
        <f>VLOOKUP(D476,贴息差额!C:D,2,0)</f>
        <v>#N/A</v>
      </c>
      <c r="L476" s="5" t="e">
        <f t="shared" si="9"/>
        <v>#N/A</v>
      </c>
    </row>
    <row r="477" hidden="1" spans="1:12">
      <c r="A477" s="9">
        <v>474</v>
      </c>
      <c r="B477" s="9" t="s">
        <v>56</v>
      </c>
      <c r="C477" s="9" t="s">
        <v>57</v>
      </c>
      <c r="D477" s="9" t="s">
        <v>1742</v>
      </c>
      <c r="E477" s="9" t="s">
        <v>1467</v>
      </c>
      <c r="F477" s="9" t="s">
        <v>1468</v>
      </c>
      <c r="G477" s="9">
        <v>4.35</v>
      </c>
      <c r="H477" s="9" t="s">
        <v>1392</v>
      </c>
      <c r="I477" s="21">
        <v>136.541666666667</v>
      </c>
      <c r="J477" s="4" t="e">
        <f>VLOOKUP(D477,贴息差额!C:D,2,0)</f>
        <v>#N/A</v>
      </c>
      <c r="L477" s="5" t="e">
        <f t="shared" si="9"/>
        <v>#N/A</v>
      </c>
    </row>
    <row r="478" hidden="1" spans="1:12">
      <c r="A478" s="9">
        <v>475</v>
      </c>
      <c r="B478" s="9" t="s">
        <v>56</v>
      </c>
      <c r="C478" s="9" t="s">
        <v>57</v>
      </c>
      <c r="D478" s="9" t="s">
        <v>1743</v>
      </c>
      <c r="E478" s="9" t="s">
        <v>1467</v>
      </c>
      <c r="F478" s="9" t="s">
        <v>1468</v>
      </c>
      <c r="G478" s="9">
        <v>4.35</v>
      </c>
      <c r="H478" s="9" t="s">
        <v>1392</v>
      </c>
      <c r="I478" s="21">
        <v>136.541666666667</v>
      </c>
      <c r="J478" s="4" t="e">
        <f>VLOOKUP(D478,贴息差额!C:D,2,0)</f>
        <v>#N/A</v>
      </c>
      <c r="L478" s="5" t="e">
        <f t="shared" si="9"/>
        <v>#N/A</v>
      </c>
    </row>
    <row r="479" hidden="1" spans="1:12">
      <c r="A479" s="9">
        <v>476</v>
      </c>
      <c r="B479" s="9" t="s">
        <v>56</v>
      </c>
      <c r="C479" s="9" t="s">
        <v>57</v>
      </c>
      <c r="D479" s="9" t="s">
        <v>1744</v>
      </c>
      <c r="E479" s="9" t="s">
        <v>1467</v>
      </c>
      <c r="F479" s="9" t="s">
        <v>1468</v>
      </c>
      <c r="G479" s="9">
        <v>4.35</v>
      </c>
      <c r="H479" s="9" t="s">
        <v>1392</v>
      </c>
      <c r="I479" s="21">
        <v>109.233333333333</v>
      </c>
      <c r="J479" s="4" t="e">
        <f>VLOOKUP(D479,贴息差额!C:D,2,0)</f>
        <v>#N/A</v>
      </c>
      <c r="L479" s="5" t="e">
        <f t="shared" si="9"/>
        <v>#N/A</v>
      </c>
    </row>
    <row r="480" hidden="1" spans="1:12">
      <c r="A480" s="9">
        <v>477</v>
      </c>
      <c r="B480" s="9" t="s">
        <v>56</v>
      </c>
      <c r="C480" s="9" t="s">
        <v>57</v>
      </c>
      <c r="D480" s="9" t="s">
        <v>1745</v>
      </c>
      <c r="E480" s="9" t="s">
        <v>1467</v>
      </c>
      <c r="F480" s="9" t="s">
        <v>1468</v>
      </c>
      <c r="G480" s="9">
        <v>4.35</v>
      </c>
      <c r="H480" s="9" t="s">
        <v>1392</v>
      </c>
      <c r="I480" s="21">
        <v>136.541666666667</v>
      </c>
      <c r="J480" s="4" t="e">
        <f>VLOOKUP(D480,贴息差额!C:D,2,0)</f>
        <v>#N/A</v>
      </c>
      <c r="L480" s="5" t="e">
        <f t="shared" si="9"/>
        <v>#N/A</v>
      </c>
    </row>
    <row r="481" hidden="1" spans="1:12">
      <c r="A481" s="9">
        <v>478</v>
      </c>
      <c r="B481" s="9" t="s">
        <v>56</v>
      </c>
      <c r="C481" s="9" t="s">
        <v>57</v>
      </c>
      <c r="D481" s="9" t="s">
        <v>1746</v>
      </c>
      <c r="E481" s="9" t="s">
        <v>1467</v>
      </c>
      <c r="F481" s="9" t="s">
        <v>1468</v>
      </c>
      <c r="G481" s="9">
        <v>4.35</v>
      </c>
      <c r="H481" s="9" t="s">
        <v>1392</v>
      </c>
      <c r="I481" s="21">
        <v>109.233333333333</v>
      </c>
      <c r="J481" s="4" t="e">
        <f>VLOOKUP(D481,贴息差额!C:D,2,0)</f>
        <v>#N/A</v>
      </c>
      <c r="L481" s="5" t="e">
        <f t="shared" si="9"/>
        <v>#N/A</v>
      </c>
    </row>
    <row r="482" hidden="1" spans="1:12">
      <c r="A482" s="9">
        <v>479</v>
      </c>
      <c r="B482" s="9" t="s">
        <v>56</v>
      </c>
      <c r="C482" s="9" t="s">
        <v>57</v>
      </c>
      <c r="D482" s="9" t="s">
        <v>154</v>
      </c>
      <c r="E482" s="9" t="s">
        <v>1467</v>
      </c>
      <c r="F482" s="9" t="s">
        <v>1468</v>
      </c>
      <c r="G482" s="9">
        <v>4.35</v>
      </c>
      <c r="H482" s="9" t="s">
        <v>1392</v>
      </c>
      <c r="I482" s="21">
        <v>109.233333333333</v>
      </c>
      <c r="J482" s="4" t="e">
        <f>VLOOKUP(D482,贴息差额!C:D,2,0)</f>
        <v>#N/A</v>
      </c>
      <c r="L482" s="5" t="e">
        <f t="shared" si="9"/>
        <v>#N/A</v>
      </c>
    </row>
    <row r="483" hidden="1" spans="1:12">
      <c r="A483" s="9">
        <v>480</v>
      </c>
      <c r="B483" s="9" t="s">
        <v>56</v>
      </c>
      <c r="C483" s="9" t="s">
        <v>57</v>
      </c>
      <c r="D483" s="9" t="s">
        <v>1747</v>
      </c>
      <c r="E483" s="9" t="s">
        <v>1467</v>
      </c>
      <c r="F483" s="9" t="s">
        <v>1468</v>
      </c>
      <c r="G483" s="9">
        <v>4.35</v>
      </c>
      <c r="H483" s="9" t="s">
        <v>1392</v>
      </c>
      <c r="I483" s="21">
        <v>68.2708333333333</v>
      </c>
      <c r="J483" s="4" t="e">
        <f>VLOOKUP(D483,贴息差额!C:D,2,0)</f>
        <v>#N/A</v>
      </c>
      <c r="L483" s="5" t="e">
        <f t="shared" si="9"/>
        <v>#N/A</v>
      </c>
    </row>
    <row r="484" hidden="1" spans="1:12">
      <c r="A484" s="9">
        <v>481</v>
      </c>
      <c r="B484" s="9" t="s">
        <v>56</v>
      </c>
      <c r="C484" s="9" t="s">
        <v>57</v>
      </c>
      <c r="D484" s="9" t="s">
        <v>1748</v>
      </c>
      <c r="E484" s="9" t="s">
        <v>1467</v>
      </c>
      <c r="F484" s="9" t="s">
        <v>1468</v>
      </c>
      <c r="G484" s="9">
        <v>4.35</v>
      </c>
      <c r="H484" s="9" t="s">
        <v>1392</v>
      </c>
      <c r="I484" s="21">
        <v>109.233333333333</v>
      </c>
      <c r="J484" s="4" t="e">
        <f>VLOOKUP(D484,贴息差额!C:D,2,0)</f>
        <v>#N/A</v>
      </c>
      <c r="L484" s="5" t="e">
        <f t="shared" si="9"/>
        <v>#N/A</v>
      </c>
    </row>
    <row r="485" hidden="1" spans="1:12">
      <c r="A485" s="9">
        <v>482</v>
      </c>
      <c r="B485" s="9" t="s">
        <v>56</v>
      </c>
      <c r="C485" s="9" t="s">
        <v>57</v>
      </c>
      <c r="D485" s="9" t="s">
        <v>1749</v>
      </c>
      <c r="E485" s="9" t="s">
        <v>1467</v>
      </c>
      <c r="F485" s="9" t="s">
        <v>1468</v>
      </c>
      <c r="G485" s="9">
        <v>4.35</v>
      </c>
      <c r="H485" s="9" t="s">
        <v>1392</v>
      </c>
      <c r="I485" s="21">
        <v>136.541666666667</v>
      </c>
      <c r="J485" s="4" t="e">
        <f>VLOOKUP(D485,贴息差额!C:D,2,0)</f>
        <v>#N/A</v>
      </c>
      <c r="L485" s="5" t="e">
        <f t="shared" si="9"/>
        <v>#N/A</v>
      </c>
    </row>
    <row r="486" hidden="1" spans="1:12">
      <c r="A486" s="9">
        <v>483</v>
      </c>
      <c r="B486" s="9" t="s">
        <v>56</v>
      </c>
      <c r="C486" s="9" t="s">
        <v>57</v>
      </c>
      <c r="D486" s="9" t="s">
        <v>1750</v>
      </c>
      <c r="E486" s="9" t="s">
        <v>1467</v>
      </c>
      <c r="F486" s="9" t="s">
        <v>1468</v>
      </c>
      <c r="G486" s="9">
        <v>4.35</v>
      </c>
      <c r="H486" s="9" t="s">
        <v>1392</v>
      </c>
      <c r="I486" s="21">
        <v>109.233333333333</v>
      </c>
      <c r="J486" s="4" t="e">
        <f>VLOOKUP(D486,贴息差额!C:D,2,0)</f>
        <v>#N/A</v>
      </c>
      <c r="L486" s="5" t="e">
        <f t="shared" si="9"/>
        <v>#N/A</v>
      </c>
    </row>
    <row r="487" hidden="1" spans="1:12">
      <c r="A487" s="9">
        <v>484</v>
      </c>
      <c r="B487" s="9" t="s">
        <v>56</v>
      </c>
      <c r="C487" s="9" t="s">
        <v>57</v>
      </c>
      <c r="D487" s="9" t="s">
        <v>1751</v>
      </c>
      <c r="E487" s="9" t="s">
        <v>1467</v>
      </c>
      <c r="F487" s="9" t="s">
        <v>1468</v>
      </c>
      <c r="G487" s="9">
        <v>4.35</v>
      </c>
      <c r="H487" s="9" t="s">
        <v>1392</v>
      </c>
      <c r="I487" s="21">
        <v>136.541666666667</v>
      </c>
      <c r="J487" s="4" t="e">
        <f>VLOOKUP(D487,贴息差额!C:D,2,0)</f>
        <v>#N/A</v>
      </c>
      <c r="L487" s="5" t="e">
        <f t="shared" si="9"/>
        <v>#N/A</v>
      </c>
    </row>
    <row r="488" hidden="1" spans="1:12">
      <c r="A488" s="9">
        <v>485</v>
      </c>
      <c r="B488" s="9" t="s">
        <v>56</v>
      </c>
      <c r="C488" s="9" t="s">
        <v>57</v>
      </c>
      <c r="D488" s="9" t="s">
        <v>1752</v>
      </c>
      <c r="E488" s="9" t="s">
        <v>1467</v>
      </c>
      <c r="F488" s="9" t="s">
        <v>1468</v>
      </c>
      <c r="G488" s="9">
        <v>4.35</v>
      </c>
      <c r="H488" s="9" t="s">
        <v>1392</v>
      </c>
      <c r="I488" s="21">
        <v>136.541666666667</v>
      </c>
      <c r="J488" s="4" t="e">
        <f>VLOOKUP(D488,贴息差额!C:D,2,0)</f>
        <v>#N/A</v>
      </c>
      <c r="L488" s="5" t="e">
        <f t="shared" si="9"/>
        <v>#N/A</v>
      </c>
    </row>
    <row r="489" hidden="1" spans="1:12">
      <c r="A489" s="9">
        <v>486</v>
      </c>
      <c r="B489" s="9" t="s">
        <v>56</v>
      </c>
      <c r="C489" s="9" t="s">
        <v>57</v>
      </c>
      <c r="D489" s="9" t="s">
        <v>1753</v>
      </c>
      <c r="E489" s="9" t="s">
        <v>1467</v>
      </c>
      <c r="F489" s="9" t="s">
        <v>1468</v>
      </c>
      <c r="G489" s="9">
        <v>4.35</v>
      </c>
      <c r="H489" s="9" t="s">
        <v>1392</v>
      </c>
      <c r="I489" s="21">
        <v>136.541666666667</v>
      </c>
      <c r="J489" s="4" t="e">
        <f>VLOOKUP(D489,贴息差额!C:D,2,0)</f>
        <v>#N/A</v>
      </c>
      <c r="L489" s="5" t="e">
        <f t="shared" si="9"/>
        <v>#N/A</v>
      </c>
    </row>
    <row r="490" hidden="1" spans="1:12">
      <c r="A490" s="9">
        <v>487</v>
      </c>
      <c r="B490" s="9" t="s">
        <v>56</v>
      </c>
      <c r="C490" s="9" t="s">
        <v>57</v>
      </c>
      <c r="D490" s="9" t="s">
        <v>1754</v>
      </c>
      <c r="E490" s="9" t="s">
        <v>1467</v>
      </c>
      <c r="F490" s="9" t="s">
        <v>1468</v>
      </c>
      <c r="G490" s="9">
        <v>4.35</v>
      </c>
      <c r="H490" s="9" t="s">
        <v>1392</v>
      </c>
      <c r="I490" s="21">
        <v>163.85</v>
      </c>
      <c r="J490" s="4" t="e">
        <f>VLOOKUP(D490,贴息差额!C:D,2,0)</f>
        <v>#N/A</v>
      </c>
      <c r="L490" s="5" t="e">
        <f t="shared" si="9"/>
        <v>#N/A</v>
      </c>
    </row>
    <row r="491" hidden="1" spans="1:12">
      <c r="A491" s="9">
        <v>488</v>
      </c>
      <c r="B491" s="9" t="s">
        <v>56</v>
      </c>
      <c r="C491" s="9" t="s">
        <v>57</v>
      </c>
      <c r="D491" s="9" t="s">
        <v>1755</v>
      </c>
      <c r="E491" s="9" t="s">
        <v>1467</v>
      </c>
      <c r="F491" s="9" t="s">
        <v>1468</v>
      </c>
      <c r="G491" s="9">
        <v>4.35</v>
      </c>
      <c r="H491" s="9" t="s">
        <v>1392</v>
      </c>
      <c r="I491" s="21">
        <v>163.85</v>
      </c>
      <c r="J491" s="4" t="e">
        <f>VLOOKUP(D491,贴息差额!C:D,2,0)</f>
        <v>#N/A</v>
      </c>
      <c r="L491" s="5" t="e">
        <f t="shared" si="9"/>
        <v>#N/A</v>
      </c>
    </row>
    <row r="492" hidden="1" spans="1:12">
      <c r="A492" s="9">
        <v>489</v>
      </c>
      <c r="B492" s="9" t="s">
        <v>56</v>
      </c>
      <c r="C492" s="9" t="s">
        <v>57</v>
      </c>
      <c r="D492" s="9" t="s">
        <v>1756</v>
      </c>
      <c r="E492" s="9" t="s">
        <v>1467</v>
      </c>
      <c r="F492" s="9" t="s">
        <v>1468</v>
      </c>
      <c r="G492" s="9">
        <v>4.35</v>
      </c>
      <c r="H492" s="9" t="s">
        <v>1392</v>
      </c>
      <c r="I492" s="21">
        <v>136.541666666667</v>
      </c>
      <c r="J492" s="4" t="e">
        <f>VLOOKUP(D492,贴息差额!C:D,2,0)</f>
        <v>#N/A</v>
      </c>
      <c r="L492" s="5" t="e">
        <f t="shared" si="9"/>
        <v>#N/A</v>
      </c>
    </row>
    <row r="493" hidden="1" spans="1:12">
      <c r="A493" s="9">
        <v>490</v>
      </c>
      <c r="B493" s="9" t="s">
        <v>56</v>
      </c>
      <c r="C493" s="9" t="s">
        <v>57</v>
      </c>
      <c r="D493" s="9" t="s">
        <v>1757</v>
      </c>
      <c r="E493" s="9" t="s">
        <v>1464</v>
      </c>
      <c r="F493" s="9" t="s">
        <v>1465</v>
      </c>
      <c r="G493" s="9">
        <v>4.35</v>
      </c>
      <c r="H493" s="9" t="s">
        <v>1392</v>
      </c>
      <c r="I493" s="21">
        <v>137.75</v>
      </c>
      <c r="J493" s="4" t="e">
        <f>VLOOKUP(D493,贴息差额!C:D,2,0)</f>
        <v>#N/A</v>
      </c>
      <c r="L493" s="5" t="e">
        <f t="shared" ref="L493:L556" si="10">I493-J493</f>
        <v>#N/A</v>
      </c>
    </row>
    <row r="494" hidden="1" spans="1:12">
      <c r="A494" s="9">
        <v>491</v>
      </c>
      <c r="B494" s="9" t="s">
        <v>56</v>
      </c>
      <c r="C494" s="9" t="s">
        <v>57</v>
      </c>
      <c r="D494" s="9" t="s">
        <v>1758</v>
      </c>
      <c r="E494" s="9" t="s">
        <v>1464</v>
      </c>
      <c r="F494" s="9" t="s">
        <v>1465</v>
      </c>
      <c r="G494" s="9">
        <v>4.35</v>
      </c>
      <c r="H494" s="9" t="s">
        <v>1392</v>
      </c>
      <c r="I494" s="21">
        <v>206.625</v>
      </c>
      <c r="J494" s="4" t="e">
        <f>VLOOKUP(D494,贴息差额!C:D,2,0)</f>
        <v>#N/A</v>
      </c>
      <c r="L494" s="5" t="e">
        <f t="shared" si="10"/>
        <v>#N/A</v>
      </c>
    </row>
    <row r="495" hidden="1" spans="1:12">
      <c r="A495" s="9">
        <v>492</v>
      </c>
      <c r="B495" s="9" t="s">
        <v>56</v>
      </c>
      <c r="C495" s="9" t="s">
        <v>57</v>
      </c>
      <c r="D495" s="9" t="s">
        <v>1759</v>
      </c>
      <c r="E495" s="9" t="s">
        <v>1464</v>
      </c>
      <c r="F495" s="9" t="s">
        <v>1465</v>
      </c>
      <c r="G495" s="9">
        <v>4.35</v>
      </c>
      <c r="H495" s="9" t="s">
        <v>1392</v>
      </c>
      <c r="I495" s="21">
        <v>137.75</v>
      </c>
      <c r="J495" s="4" t="e">
        <f>VLOOKUP(D495,贴息差额!C:D,2,0)</f>
        <v>#N/A</v>
      </c>
      <c r="L495" s="5" t="e">
        <f t="shared" si="10"/>
        <v>#N/A</v>
      </c>
    </row>
    <row r="496" hidden="1" spans="1:12">
      <c r="A496" s="9">
        <v>493</v>
      </c>
      <c r="B496" s="9" t="s">
        <v>56</v>
      </c>
      <c r="C496" s="9" t="s">
        <v>57</v>
      </c>
      <c r="D496" s="9" t="s">
        <v>1760</v>
      </c>
      <c r="E496" s="9" t="s">
        <v>1464</v>
      </c>
      <c r="F496" s="9" t="s">
        <v>1465</v>
      </c>
      <c r="G496" s="9">
        <v>4.35</v>
      </c>
      <c r="H496" s="9" t="s">
        <v>1392</v>
      </c>
      <c r="I496" s="21">
        <v>68.875</v>
      </c>
      <c r="J496" s="4" t="e">
        <f>VLOOKUP(D496,贴息差额!C:D,2,0)</f>
        <v>#N/A</v>
      </c>
      <c r="L496" s="5" t="e">
        <f t="shared" si="10"/>
        <v>#N/A</v>
      </c>
    </row>
    <row r="497" hidden="1" spans="1:12">
      <c r="A497" s="9">
        <v>494</v>
      </c>
      <c r="B497" s="9" t="s">
        <v>56</v>
      </c>
      <c r="C497" s="9" t="s">
        <v>57</v>
      </c>
      <c r="D497" s="9" t="s">
        <v>1761</v>
      </c>
      <c r="E497" s="9" t="s">
        <v>1464</v>
      </c>
      <c r="F497" s="9" t="s">
        <v>1465</v>
      </c>
      <c r="G497" s="9">
        <v>4.35</v>
      </c>
      <c r="H497" s="9" t="s">
        <v>1392</v>
      </c>
      <c r="I497" s="21">
        <v>137.75</v>
      </c>
      <c r="J497" s="4" t="e">
        <f>VLOOKUP(D497,贴息差额!C:D,2,0)</f>
        <v>#N/A</v>
      </c>
      <c r="L497" s="5" t="e">
        <f t="shared" si="10"/>
        <v>#N/A</v>
      </c>
    </row>
    <row r="498" hidden="1" spans="1:12">
      <c r="A498" s="9">
        <v>495</v>
      </c>
      <c r="B498" s="9" t="s">
        <v>56</v>
      </c>
      <c r="C498" s="9" t="s">
        <v>57</v>
      </c>
      <c r="D498" s="9" t="s">
        <v>1762</v>
      </c>
      <c r="E498" s="9" t="s">
        <v>1464</v>
      </c>
      <c r="F498" s="9" t="s">
        <v>1465</v>
      </c>
      <c r="G498" s="9">
        <v>4.35</v>
      </c>
      <c r="H498" s="9" t="s">
        <v>1392</v>
      </c>
      <c r="I498" s="21">
        <v>206.625</v>
      </c>
      <c r="J498" s="4" t="e">
        <f>VLOOKUP(D498,贴息差额!C:D,2,0)</f>
        <v>#N/A</v>
      </c>
      <c r="L498" s="5" t="e">
        <f t="shared" si="10"/>
        <v>#N/A</v>
      </c>
    </row>
    <row r="499" hidden="1" spans="1:12">
      <c r="A499" s="9">
        <v>496</v>
      </c>
      <c r="B499" s="9" t="s">
        <v>56</v>
      </c>
      <c r="C499" s="9" t="s">
        <v>57</v>
      </c>
      <c r="D499" s="9" t="s">
        <v>1763</v>
      </c>
      <c r="E499" s="9" t="s">
        <v>1464</v>
      </c>
      <c r="F499" s="9" t="s">
        <v>1465</v>
      </c>
      <c r="G499" s="9">
        <v>4.35</v>
      </c>
      <c r="H499" s="9" t="s">
        <v>1392</v>
      </c>
      <c r="I499" s="21">
        <v>137.75</v>
      </c>
      <c r="J499" s="4" t="e">
        <f>VLOOKUP(D499,贴息差额!C:D,2,0)</f>
        <v>#N/A</v>
      </c>
      <c r="L499" s="5" t="e">
        <f t="shared" si="10"/>
        <v>#N/A</v>
      </c>
    </row>
    <row r="500" hidden="1" spans="1:12">
      <c r="A500" s="9">
        <v>497</v>
      </c>
      <c r="B500" s="9" t="s">
        <v>56</v>
      </c>
      <c r="C500" s="9" t="s">
        <v>57</v>
      </c>
      <c r="D500" s="9" t="s">
        <v>1764</v>
      </c>
      <c r="E500" s="9" t="s">
        <v>1464</v>
      </c>
      <c r="F500" s="9" t="s">
        <v>1465</v>
      </c>
      <c r="G500" s="9">
        <v>4.35</v>
      </c>
      <c r="H500" s="9" t="s">
        <v>1392</v>
      </c>
      <c r="I500" s="21">
        <v>413.25</v>
      </c>
      <c r="J500" s="4" t="e">
        <f>VLOOKUP(D500,贴息差额!C:D,2,0)</f>
        <v>#N/A</v>
      </c>
      <c r="L500" s="5" t="e">
        <f t="shared" si="10"/>
        <v>#N/A</v>
      </c>
    </row>
    <row r="501" hidden="1" spans="1:12">
      <c r="A501" s="9">
        <v>498</v>
      </c>
      <c r="B501" s="9" t="s">
        <v>56</v>
      </c>
      <c r="C501" s="9" t="s">
        <v>57</v>
      </c>
      <c r="D501" s="9" t="s">
        <v>1765</v>
      </c>
      <c r="E501" s="9" t="s">
        <v>1464</v>
      </c>
      <c r="F501" s="9" t="s">
        <v>1465</v>
      </c>
      <c r="G501" s="9">
        <v>4.35</v>
      </c>
      <c r="H501" s="9" t="s">
        <v>1392</v>
      </c>
      <c r="I501" s="21">
        <v>137.75</v>
      </c>
      <c r="J501" s="4" t="e">
        <f>VLOOKUP(D501,贴息差额!C:D,2,0)</f>
        <v>#N/A</v>
      </c>
      <c r="L501" s="5" t="e">
        <f t="shared" si="10"/>
        <v>#N/A</v>
      </c>
    </row>
    <row r="502" hidden="1" spans="1:12">
      <c r="A502" s="9">
        <v>499</v>
      </c>
      <c r="B502" s="9" t="s">
        <v>56</v>
      </c>
      <c r="C502" s="9" t="s">
        <v>57</v>
      </c>
      <c r="D502" s="9" t="s">
        <v>1766</v>
      </c>
      <c r="E502" s="9" t="s">
        <v>1464</v>
      </c>
      <c r="F502" s="9" t="s">
        <v>1465</v>
      </c>
      <c r="G502" s="9">
        <v>4.35</v>
      </c>
      <c r="H502" s="9" t="s">
        <v>1392</v>
      </c>
      <c r="I502" s="21">
        <v>151.525</v>
      </c>
      <c r="J502" s="4" t="e">
        <f>VLOOKUP(D502,贴息差额!C:D,2,0)</f>
        <v>#N/A</v>
      </c>
      <c r="L502" s="5" t="e">
        <f t="shared" si="10"/>
        <v>#N/A</v>
      </c>
    </row>
    <row r="503" hidden="1" spans="1:12">
      <c r="A503" s="9">
        <v>500</v>
      </c>
      <c r="B503" s="9" t="s">
        <v>56</v>
      </c>
      <c r="C503" s="9" t="s">
        <v>57</v>
      </c>
      <c r="D503" s="9" t="s">
        <v>1767</v>
      </c>
      <c r="E503" s="9" t="s">
        <v>1464</v>
      </c>
      <c r="F503" s="9" t="s">
        <v>1465</v>
      </c>
      <c r="G503" s="9">
        <v>4.35</v>
      </c>
      <c r="H503" s="9" t="s">
        <v>1392</v>
      </c>
      <c r="I503" s="21">
        <v>68.875</v>
      </c>
      <c r="J503" s="4" t="e">
        <f>VLOOKUP(D503,贴息差额!C:D,2,0)</f>
        <v>#N/A</v>
      </c>
      <c r="L503" s="5" t="e">
        <f t="shared" si="10"/>
        <v>#N/A</v>
      </c>
    </row>
    <row r="504" hidden="1" spans="1:12">
      <c r="A504" s="9">
        <v>501</v>
      </c>
      <c r="B504" s="9" t="s">
        <v>56</v>
      </c>
      <c r="C504" s="9" t="s">
        <v>57</v>
      </c>
      <c r="D504" s="9" t="s">
        <v>1768</v>
      </c>
      <c r="E504" s="9" t="s">
        <v>1464</v>
      </c>
      <c r="F504" s="9" t="s">
        <v>1465</v>
      </c>
      <c r="G504" s="9">
        <v>4.35</v>
      </c>
      <c r="H504" s="9" t="s">
        <v>1392</v>
      </c>
      <c r="I504" s="21">
        <v>137.75</v>
      </c>
      <c r="J504" s="4" t="e">
        <f>VLOOKUP(D504,贴息差额!C:D,2,0)</f>
        <v>#N/A</v>
      </c>
      <c r="L504" s="5" t="e">
        <f t="shared" si="10"/>
        <v>#N/A</v>
      </c>
    </row>
    <row r="505" hidden="1" spans="1:12">
      <c r="A505" s="9">
        <v>502</v>
      </c>
      <c r="B505" s="9" t="s">
        <v>56</v>
      </c>
      <c r="C505" s="9" t="s">
        <v>57</v>
      </c>
      <c r="D505" s="9" t="s">
        <v>156</v>
      </c>
      <c r="E505" s="9" t="s">
        <v>1464</v>
      </c>
      <c r="F505" s="9" t="s">
        <v>1465</v>
      </c>
      <c r="G505" s="9">
        <v>4.35</v>
      </c>
      <c r="H505" s="9" t="s">
        <v>1392</v>
      </c>
      <c r="I505" s="21">
        <v>68.875</v>
      </c>
      <c r="J505" s="4" t="e">
        <f>VLOOKUP(D505,贴息差额!C:D,2,0)</f>
        <v>#N/A</v>
      </c>
      <c r="L505" s="5" t="e">
        <f t="shared" si="10"/>
        <v>#N/A</v>
      </c>
    </row>
    <row r="506" hidden="1" spans="1:12">
      <c r="A506" s="9">
        <v>503</v>
      </c>
      <c r="B506" s="9" t="s">
        <v>56</v>
      </c>
      <c r="C506" s="9" t="s">
        <v>57</v>
      </c>
      <c r="D506" s="9" t="s">
        <v>1769</v>
      </c>
      <c r="E506" s="9" t="s">
        <v>1464</v>
      </c>
      <c r="F506" s="9" t="s">
        <v>1465</v>
      </c>
      <c r="G506" s="9">
        <v>4.35</v>
      </c>
      <c r="H506" s="9" t="s">
        <v>1392</v>
      </c>
      <c r="I506" s="21">
        <v>110.2</v>
      </c>
      <c r="J506" s="4" t="e">
        <f>VLOOKUP(D506,贴息差额!C:D,2,0)</f>
        <v>#N/A</v>
      </c>
      <c r="L506" s="5" t="e">
        <f t="shared" si="10"/>
        <v>#N/A</v>
      </c>
    </row>
    <row r="507" hidden="1" spans="1:12">
      <c r="A507" s="9">
        <v>504</v>
      </c>
      <c r="B507" s="9" t="s">
        <v>56</v>
      </c>
      <c r="C507" s="9" t="s">
        <v>57</v>
      </c>
      <c r="D507" s="9" t="s">
        <v>1770</v>
      </c>
      <c r="E507" s="9" t="s">
        <v>1464</v>
      </c>
      <c r="F507" s="9" t="s">
        <v>1465</v>
      </c>
      <c r="G507" s="9">
        <v>4.35</v>
      </c>
      <c r="H507" s="9" t="s">
        <v>1392</v>
      </c>
      <c r="I507" s="21">
        <v>137.75</v>
      </c>
      <c r="J507" s="4" t="e">
        <f>VLOOKUP(D507,贴息差额!C:D,2,0)</f>
        <v>#N/A</v>
      </c>
      <c r="L507" s="5" t="e">
        <f t="shared" si="10"/>
        <v>#N/A</v>
      </c>
    </row>
    <row r="508" hidden="1" spans="1:12">
      <c r="A508" s="9">
        <v>505</v>
      </c>
      <c r="B508" s="9" t="s">
        <v>56</v>
      </c>
      <c r="C508" s="9" t="s">
        <v>57</v>
      </c>
      <c r="D508" s="9" t="s">
        <v>1771</v>
      </c>
      <c r="E508" s="9" t="s">
        <v>1411</v>
      </c>
      <c r="F508" s="9" t="s">
        <v>1447</v>
      </c>
      <c r="G508" s="9">
        <v>4.35</v>
      </c>
      <c r="H508" s="9" t="s">
        <v>1392</v>
      </c>
      <c r="I508" s="21">
        <v>138.958333333333</v>
      </c>
      <c r="J508" s="4" t="e">
        <f>VLOOKUP(D508,贴息差额!C:D,2,0)</f>
        <v>#N/A</v>
      </c>
      <c r="L508" s="5" t="e">
        <f t="shared" si="10"/>
        <v>#N/A</v>
      </c>
    </row>
    <row r="509" hidden="1" spans="1:12">
      <c r="A509" s="9">
        <v>506</v>
      </c>
      <c r="B509" s="9" t="s">
        <v>56</v>
      </c>
      <c r="C509" s="9" t="s">
        <v>57</v>
      </c>
      <c r="D509" s="9" t="s">
        <v>1772</v>
      </c>
      <c r="E509" s="9" t="s">
        <v>1411</v>
      </c>
      <c r="F509" s="9" t="s">
        <v>1447</v>
      </c>
      <c r="G509" s="9">
        <v>4.35</v>
      </c>
      <c r="H509" s="9" t="s">
        <v>1392</v>
      </c>
      <c r="I509" s="21">
        <v>138.958333333333</v>
      </c>
      <c r="J509" s="4" t="e">
        <f>VLOOKUP(D509,贴息差额!C:D,2,0)</f>
        <v>#N/A</v>
      </c>
      <c r="L509" s="5" t="e">
        <f t="shared" si="10"/>
        <v>#N/A</v>
      </c>
    </row>
    <row r="510" hidden="1" spans="1:12">
      <c r="A510" s="9">
        <v>507</v>
      </c>
      <c r="B510" s="9" t="s">
        <v>56</v>
      </c>
      <c r="C510" s="9" t="s">
        <v>57</v>
      </c>
      <c r="D510" s="9" t="s">
        <v>1773</v>
      </c>
      <c r="E510" s="9" t="s">
        <v>1411</v>
      </c>
      <c r="F510" s="9" t="s">
        <v>1447</v>
      </c>
      <c r="G510" s="9">
        <v>4.35</v>
      </c>
      <c r="H510" s="9" t="s">
        <v>1392</v>
      </c>
      <c r="I510" s="21">
        <v>152.854166666667</v>
      </c>
      <c r="J510" s="4" t="e">
        <f>VLOOKUP(D510,贴息差额!C:D,2,0)</f>
        <v>#N/A</v>
      </c>
      <c r="L510" s="5" t="e">
        <f t="shared" si="10"/>
        <v>#N/A</v>
      </c>
    </row>
    <row r="511" hidden="1" spans="1:12">
      <c r="A511" s="9">
        <v>508</v>
      </c>
      <c r="B511" s="9" t="s">
        <v>56</v>
      </c>
      <c r="C511" s="9" t="s">
        <v>57</v>
      </c>
      <c r="D511" s="9" t="s">
        <v>1774</v>
      </c>
      <c r="E511" s="9" t="s">
        <v>1411</v>
      </c>
      <c r="F511" s="9" t="s">
        <v>1447</v>
      </c>
      <c r="G511" s="9">
        <v>4.35</v>
      </c>
      <c r="H511" s="9" t="s">
        <v>1392</v>
      </c>
      <c r="I511" s="21">
        <v>138.958333333333</v>
      </c>
      <c r="J511" s="4" t="e">
        <f>VLOOKUP(D511,贴息差额!C:D,2,0)</f>
        <v>#N/A</v>
      </c>
      <c r="L511" s="5" t="e">
        <f t="shared" si="10"/>
        <v>#N/A</v>
      </c>
    </row>
    <row r="512" hidden="1" spans="1:12">
      <c r="A512" s="9">
        <v>509</v>
      </c>
      <c r="B512" s="9" t="s">
        <v>56</v>
      </c>
      <c r="C512" s="9" t="s">
        <v>57</v>
      </c>
      <c r="D512" s="9" t="s">
        <v>1775</v>
      </c>
      <c r="E512" s="9" t="s">
        <v>1411</v>
      </c>
      <c r="F512" s="9" t="s">
        <v>1447</v>
      </c>
      <c r="G512" s="9">
        <v>4.35</v>
      </c>
      <c r="H512" s="9" t="s">
        <v>1392</v>
      </c>
      <c r="I512" s="21">
        <v>138.958333333333</v>
      </c>
      <c r="J512" s="4" t="e">
        <f>VLOOKUP(D512,贴息差额!C:D,2,0)</f>
        <v>#N/A</v>
      </c>
      <c r="L512" s="5" t="e">
        <f t="shared" si="10"/>
        <v>#N/A</v>
      </c>
    </row>
    <row r="513" hidden="1" spans="1:12">
      <c r="A513" s="9">
        <v>510</v>
      </c>
      <c r="B513" s="9" t="s">
        <v>56</v>
      </c>
      <c r="C513" s="9" t="s">
        <v>57</v>
      </c>
      <c r="D513" s="9" t="s">
        <v>1776</v>
      </c>
      <c r="E513" s="9" t="s">
        <v>1403</v>
      </c>
      <c r="F513" s="9" t="s">
        <v>1445</v>
      </c>
      <c r="G513" s="9">
        <v>4.35</v>
      </c>
      <c r="H513" s="9" t="s">
        <v>1392</v>
      </c>
      <c r="I513" s="21">
        <v>140.166666666667</v>
      </c>
      <c r="J513" s="4" t="e">
        <f>VLOOKUP(D513,贴息差额!C:D,2,0)</f>
        <v>#N/A</v>
      </c>
      <c r="L513" s="5" t="e">
        <f t="shared" si="10"/>
        <v>#N/A</v>
      </c>
    </row>
    <row r="514" hidden="1" spans="1:12">
      <c r="A514" s="9">
        <v>511</v>
      </c>
      <c r="B514" s="9" t="s">
        <v>56</v>
      </c>
      <c r="C514" s="9" t="s">
        <v>57</v>
      </c>
      <c r="D514" s="9" t="s">
        <v>1777</v>
      </c>
      <c r="E514" s="9" t="s">
        <v>1403</v>
      </c>
      <c r="F514" s="9" t="s">
        <v>1445</v>
      </c>
      <c r="G514" s="9">
        <v>4.35</v>
      </c>
      <c r="H514" s="9" t="s">
        <v>1392</v>
      </c>
      <c r="I514" s="21">
        <v>140.166666666667</v>
      </c>
      <c r="J514" s="4" t="e">
        <f>VLOOKUP(D514,贴息差额!C:D,2,0)</f>
        <v>#N/A</v>
      </c>
      <c r="L514" s="5" t="e">
        <f t="shared" si="10"/>
        <v>#N/A</v>
      </c>
    </row>
    <row r="515" hidden="1" spans="1:12">
      <c r="A515" s="9">
        <v>512</v>
      </c>
      <c r="B515" s="9" t="s">
        <v>56</v>
      </c>
      <c r="C515" s="9" t="s">
        <v>57</v>
      </c>
      <c r="D515" s="9" t="s">
        <v>1778</v>
      </c>
      <c r="E515" s="9" t="s">
        <v>1403</v>
      </c>
      <c r="F515" s="9" t="s">
        <v>1445</v>
      </c>
      <c r="G515" s="9">
        <v>4.35</v>
      </c>
      <c r="H515" s="9" t="s">
        <v>1392</v>
      </c>
      <c r="I515" s="21">
        <v>140.166666666667</v>
      </c>
      <c r="J515" s="4" t="e">
        <f>VLOOKUP(D515,贴息差额!C:D,2,0)</f>
        <v>#N/A</v>
      </c>
      <c r="L515" s="5" t="e">
        <f t="shared" si="10"/>
        <v>#N/A</v>
      </c>
    </row>
    <row r="516" hidden="1" spans="1:12">
      <c r="A516" s="9">
        <v>513</v>
      </c>
      <c r="B516" s="9" t="s">
        <v>56</v>
      </c>
      <c r="C516" s="9" t="s">
        <v>57</v>
      </c>
      <c r="D516" s="9" t="s">
        <v>69</v>
      </c>
      <c r="E516" s="9" t="s">
        <v>1403</v>
      </c>
      <c r="F516" s="9" t="s">
        <v>1404</v>
      </c>
      <c r="G516" s="9">
        <v>4.35</v>
      </c>
      <c r="H516" s="9" t="s">
        <v>1392</v>
      </c>
      <c r="I516" s="21">
        <v>420.5</v>
      </c>
      <c r="J516" s="4" t="e">
        <f>VLOOKUP(D516,贴息差额!C:D,2,0)</f>
        <v>#N/A</v>
      </c>
      <c r="L516" s="5" t="e">
        <f t="shared" si="10"/>
        <v>#N/A</v>
      </c>
    </row>
    <row r="517" hidden="1" spans="1:12">
      <c r="A517" s="9">
        <v>514</v>
      </c>
      <c r="B517" s="9" t="s">
        <v>56</v>
      </c>
      <c r="C517" s="9" t="s">
        <v>57</v>
      </c>
      <c r="D517" s="9" t="s">
        <v>1779</v>
      </c>
      <c r="E517" s="9" t="s">
        <v>1403</v>
      </c>
      <c r="F517" s="9" t="s">
        <v>1445</v>
      </c>
      <c r="G517" s="9">
        <v>4.35</v>
      </c>
      <c r="H517" s="9" t="s">
        <v>1392</v>
      </c>
      <c r="I517" s="21">
        <v>140.166666666667</v>
      </c>
      <c r="J517" s="4" t="e">
        <f>VLOOKUP(D517,贴息差额!C:D,2,0)</f>
        <v>#N/A</v>
      </c>
      <c r="L517" s="5" t="e">
        <f t="shared" si="10"/>
        <v>#N/A</v>
      </c>
    </row>
    <row r="518" hidden="1" spans="1:12">
      <c r="A518" s="9">
        <v>515</v>
      </c>
      <c r="B518" s="9" t="s">
        <v>56</v>
      </c>
      <c r="C518" s="9" t="s">
        <v>57</v>
      </c>
      <c r="D518" s="9" t="s">
        <v>1780</v>
      </c>
      <c r="E518" s="9" t="s">
        <v>1403</v>
      </c>
      <c r="F518" s="9" t="s">
        <v>1445</v>
      </c>
      <c r="G518" s="9">
        <v>4.35</v>
      </c>
      <c r="H518" s="9" t="s">
        <v>1392</v>
      </c>
      <c r="I518" s="21">
        <v>140.166666666667</v>
      </c>
      <c r="J518" s="4" t="e">
        <f>VLOOKUP(D518,贴息差额!C:D,2,0)</f>
        <v>#N/A</v>
      </c>
      <c r="L518" s="5" t="e">
        <f t="shared" si="10"/>
        <v>#N/A</v>
      </c>
    </row>
    <row r="519" hidden="1" spans="1:12">
      <c r="A519" s="9">
        <v>516</v>
      </c>
      <c r="B519" s="9" t="s">
        <v>56</v>
      </c>
      <c r="C519" s="9" t="s">
        <v>57</v>
      </c>
      <c r="D519" s="9" t="s">
        <v>1781</v>
      </c>
      <c r="E519" s="9" t="s">
        <v>1403</v>
      </c>
      <c r="F519" s="9" t="s">
        <v>1445</v>
      </c>
      <c r="G519" s="9">
        <v>4.35</v>
      </c>
      <c r="H519" s="9" t="s">
        <v>1392</v>
      </c>
      <c r="I519" s="21">
        <v>140.166666666667</v>
      </c>
      <c r="J519" s="4" t="e">
        <f>VLOOKUP(D519,贴息差额!C:D,2,0)</f>
        <v>#N/A</v>
      </c>
      <c r="L519" s="5" t="e">
        <f t="shared" si="10"/>
        <v>#N/A</v>
      </c>
    </row>
    <row r="520" hidden="1" spans="1:12">
      <c r="A520" s="9">
        <v>517</v>
      </c>
      <c r="B520" s="9" t="s">
        <v>56</v>
      </c>
      <c r="C520" s="9" t="s">
        <v>57</v>
      </c>
      <c r="D520" s="9" t="s">
        <v>1782</v>
      </c>
      <c r="E520" s="9" t="s">
        <v>1403</v>
      </c>
      <c r="F520" s="9" t="s">
        <v>1445</v>
      </c>
      <c r="G520" s="9">
        <v>4.35</v>
      </c>
      <c r="H520" s="9" t="s">
        <v>1392</v>
      </c>
      <c r="I520" s="21">
        <v>140.166666666667</v>
      </c>
      <c r="J520" s="4" t="e">
        <f>VLOOKUP(D520,贴息差额!C:D,2,0)</f>
        <v>#N/A</v>
      </c>
      <c r="L520" s="5" t="e">
        <f t="shared" si="10"/>
        <v>#N/A</v>
      </c>
    </row>
    <row r="521" hidden="1" spans="1:12">
      <c r="A521" s="9">
        <v>518</v>
      </c>
      <c r="B521" s="9" t="s">
        <v>56</v>
      </c>
      <c r="C521" s="9" t="s">
        <v>57</v>
      </c>
      <c r="D521" s="9" t="s">
        <v>1783</v>
      </c>
      <c r="E521" s="9" t="s">
        <v>1403</v>
      </c>
      <c r="F521" s="9" t="s">
        <v>1445</v>
      </c>
      <c r="G521" s="9">
        <v>4.35</v>
      </c>
      <c r="H521" s="9" t="s">
        <v>1392</v>
      </c>
      <c r="I521" s="21">
        <v>112.133333333333</v>
      </c>
      <c r="J521" s="4" t="e">
        <f>VLOOKUP(D521,贴息差额!C:D,2,0)</f>
        <v>#N/A</v>
      </c>
      <c r="L521" s="5" t="e">
        <f t="shared" si="10"/>
        <v>#N/A</v>
      </c>
    </row>
    <row r="522" hidden="1" spans="1:12">
      <c r="A522" s="9">
        <v>519</v>
      </c>
      <c r="B522" s="9" t="s">
        <v>56</v>
      </c>
      <c r="C522" s="9" t="s">
        <v>57</v>
      </c>
      <c r="D522" s="9" t="s">
        <v>1784</v>
      </c>
      <c r="E522" s="9" t="s">
        <v>1403</v>
      </c>
      <c r="F522" s="9" t="s">
        <v>1445</v>
      </c>
      <c r="G522" s="9">
        <v>4.35</v>
      </c>
      <c r="H522" s="9" t="s">
        <v>1392</v>
      </c>
      <c r="I522" s="21">
        <v>140.166666666667</v>
      </c>
      <c r="J522" s="4" t="e">
        <f>VLOOKUP(D522,贴息差额!C:D,2,0)</f>
        <v>#N/A</v>
      </c>
      <c r="L522" s="5" t="e">
        <f t="shared" si="10"/>
        <v>#N/A</v>
      </c>
    </row>
    <row r="523" hidden="1" spans="1:12">
      <c r="A523" s="9">
        <v>520</v>
      </c>
      <c r="B523" s="9" t="s">
        <v>56</v>
      </c>
      <c r="C523" s="9" t="s">
        <v>57</v>
      </c>
      <c r="D523" s="9" t="s">
        <v>1785</v>
      </c>
      <c r="E523" s="9" t="s">
        <v>1403</v>
      </c>
      <c r="F523" s="9" t="s">
        <v>1445</v>
      </c>
      <c r="G523" s="9">
        <v>4.35</v>
      </c>
      <c r="H523" s="9" t="s">
        <v>1392</v>
      </c>
      <c r="I523" s="21">
        <v>140.166666666667</v>
      </c>
      <c r="J523" s="4" t="e">
        <f>VLOOKUP(D523,贴息差额!C:D,2,0)</f>
        <v>#N/A</v>
      </c>
      <c r="L523" s="5" t="e">
        <f t="shared" si="10"/>
        <v>#N/A</v>
      </c>
    </row>
    <row r="524" hidden="1" spans="1:12">
      <c r="A524" s="9">
        <v>521</v>
      </c>
      <c r="B524" s="9" t="s">
        <v>56</v>
      </c>
      <c r="C524" s="9" t="s">
        <v>57</v>
      </c>
      <c r="D524" s="9" t="s">
        <v>1786</v>
      </c>
      <c r="E524" s="9" t="s">
        <v>1548</v>
      </c>
      <c r="F524" s="9" t="s">
        <v>1550</v>
      </c>
      <c r="G524" s="9">
        <v>4.35</v>
      </c>
      <c r="H524" s="9" t="s">
        <v>1392</v>
      </c>
      <c r="I524" s="21">
        <v>71.2916666666667</v>
      </c>
      <c r="J524" s="4" t="e">
        <f>VLOOKUP(D524,贴息差额!C:D,2,0)</f>
        <v>#N/A</v>
      </c>
      <c r="L524" s="5" t="e">
        <f t="shared" si="10"/>
        <v>#N/A</v>
      </c>
    </row>
    <row r="525" hidden="1" spans="1:12">
      <c r="A525" s="9">
        <v>522</v>
      </c>
      <c r="B525" s="9" t="s">
        <v>56</v>
      </c>
      <c r="C525" s="9" t="s">
        <v>57</v>
      </c>
      <c r="D525" s="9" t="s">
        <v>1787</v>
      </c>
      <c r="E525" s="9" t="s">
        <v>1548</v>
      </c>
      <c r="F525" s="9" t="s">
        <v>1550</v>
      </c>
      <c r="G525" s="9">
        <v>4.35</v>
      </c>
      <c r="H525" s="9" t="s">
        <v>1392</v>
      </c>
      <c r="I525" s="21">
        <v>85.55</v>
      </c>
      <c r="J525" s="4" t="e">
        <f>VLOOKUP(D525,贴息差额!C:D,2,0)</f>
        <v>#N/A</v>
      </c>
      <c r="L525" s="5" t="e">
        <f t="shared" si="10"/>
        <v>#N/A</v>
      </c>
    </row>
    <row r="526" hidden="1" spans="1:12">
      <c r="A526" s="9">
        <v>523</v>
      </c>
      <c r="B526" s="9" t="s">
        <v>56</v>
      </c>
      <c r="C526" s="9" t="s">
        <v>57</v>
      </c>
      <c r="D526" s="9" t="s">
        <v>1788</v>
      </c>
      <c r="E526" s="9" t="s">
        <v>1548</v>
      </c>
      <c r="F526" s="9" t="s">
        <v>1550</v>
      </c>
      <c r="G526" s="9">
        <v>4.35</v>
      </c>
      <c r="H526" s="9" t="s">
        <v>1392</v>
      </c>
      <c r="I526" s="21">
        <v>85.55</v>
      </c>
      <c r="J526" s="4" t="e">
        <f>VLOOKUP(D526,贴息差额!C:D,2,0)</f>
        <v>#N/A</v>
      </c>
      <c r="L526" s="5" t="e">
        <f t="shared" si="10"/>
        <v>#N/A</v>
      </c>
    </row>
    <row r="527" hidden="1" spans="1:12">
      <c r="A527" s="9">
        <v>524</v>
      </c>
      <c r="B527" s="9" t="s">
        <v>56</v>
      </c>
      <c r="C527" s="9" t="s">
        <v>57</v>
      </c>
      <c r="D527" s="9" t="s">
        <v>1789</v>
      </c>
      <c r="E527" s="9" t="s">
        <v>1548</v>
      </c>
      <c r="F527" s="9" t="s">
        <v>1550</v>
      </c>
      <c r="G527" s="9">
        <v>4.35</v>
      </c>
      <c r="H527" s="9" t="s">
        <v>1392</v>
      </c>
      <c r="I527" s="21">
        <v>85.55</v>
      </c>
      <c r="J527" s="4" t="e">
        <f>VLOOKUP(D527,贴息差额!C:D,2,0)</f>
        <v>#N/A</v>
      </c>
      <c r="L527" s="5" t="e">
        <f t="shared" si="10"/>
        <v>#N/A</v>
      </c>
    </row>
    <row r="528" hidden="1" spans="1:12">
      <c r="A528" s="9">
        <v>525</v>
      </c>
      <c r="B528" s="9" t="s">
        <v>56</v>
      </c>
      <c r="C528" s="9" t="s">
        <v>57</v>
      </c>
      <c r="D528" s="9" t="s">
        <v>1790</v>
      </c>
      <c r="E528" s="9" t="s">
        <v>1548</v>
      </c>
      <c r="F528" s="9" t="s">
        <v>1550</v>
      </c>
      <c r="G528" s="9">
        <v>4.35</v>
      </c>
      <c r="H528" s="9" t="s">
        <v>1392</v>
      </c>
      <c r="I528" s="21">
        <v>85.55</v>
      </c>
      <c r="J528" s="4" t="e">
        <f>VLOOKUP(D528,贴息差额!C:D,2,0)</f>
        <v>#N/A</v>
      </c>
      <c r="L528" s="5" t="e">
        <f t="shared" si="10"/>
        <v>#N/A</v>
      </c>
    </row>
    <row r="529" hidden="1" spans="1:12">
      <c r="A529" s="9">
        <v>526</v>
      </c>
      <c r="B529" s="9" t="s">
        <v>56</v>
      </c>
      <c r="C529" s="9" t="s">
        <v>57</v>
      </c>
      <c r="D529" s="9" t="s">
        <v>1791</v>
      </c>
      <c r="E529" s="9" t="s">
        <v>1548</v>
      </c>
      <c r="F529" s="9" t="s">
        <v>1550</v>
      </c>
      <c r="G529" s="9">
        <v>4.35</v>
      </c>
      <c r="H529" s="9" t="s">
        <v>1392</v>
      </c>
      <c r="I529" s="21">
        <v>71.2916666666667</v>
      </c>
      <c r="J529" s="4" t="e">
        <f>VLOOKUP(D529,贴息差额!C:D,2,0)</f>
        <v>#N/A</v>
      </c>
      <c r="L529" s="5" t="e">
        <f t="shared" si="10"/>
        <v>#N/A</v>
      </c>
    </row>
    <row r="530" hidden="1" spans="1:12">
      <c r="A530" s="9">
        <v>527</v>
      </c>
      <c r="B530" s="9" t="s">
        <v>56</v>
      </c>
      <c r="C530" s="9" t="s">
        <v>57</v>
      </c>
      <c r="D530" s="9" t="s">
        <v>98</v>
      </c>
      <c r="E530" s="9" t="s">
        <v>1548</v>
      </c>
      <c r="F530" s="9" t="s">
        <v>1550</v>
      </c>
      <c r="G530" s="9">
        <v>4.35</v>
      </c>
      <c r="H530" s="9" t="s">
        <v>1392</v>
      </c>
      <c r="I530" s="21">
        <v>71.2916666666667</v>
      </c>
      <c r="J530" s="4" t="e">
        <f>VLOOKUP(D530,贴息差额!C:D,2,0)</f>
        <v>#N/A</v>
      </c>
      <c r="L530" s="5" t="e">
        <f t="shared" si="10"/>
        <v>#N/A</v>
      </c>
    </row>
    <row r="531" hidden="1" spans="1:12">
      <c r="A531" s="9">
        <v>528</v>
      </c>
      <c r="B531" s="9" t="s">
        <v>56</v>
      </c>
      <c r="C531" s="9" t="s">
        <v>57</v>
      </c>
      <c r="D531" s="9" t="s">
        <v>1792</v>
      </c>
      <c r="E531" s="9" t="s">
        <v>1548</v>
      </c>
      <c r="F531" s="9" t="s">
        <v>1550</v>
      </c>
      <c r="G531" s="9">
        <v>4.35</v>
      </c>
      <c r="H531" s="9" t="s">
        <v>1392</v>
      </c>
      <c r="I531" s="21">
        <v>71.2916666666667</v>
      </c>
      <c r="J531" s="4" t="e">
        <f>VLOOKUP(D531,贴息差额!C:D,2,0)</f>
        <v>#N/A</v>
      </c>
      <c r="L531" s="5" t="e">
        <f t="shared" si="10"/>
        <v>#N/A</v>
      </c>
    </row>
    <row r="532" hidden="1" spans="1:12">
      <c r="A532" s="9">
        <v>529</v>
      </c>
      <c r="B532" s="9" t="s">
        <v>56</v>
      </c>
      <c r="C532" s="9" t="s">
        <v>57</v>
      </c>
      <c r="D532" s="9" t="s">
        <v>1793</v>
      </c>
      <c r="E532" s="9" t="s">
        <v>1548</v>
      </c>
      <c r="F532" s="9" t="s">
        <v>1550</v>
      </c>
      <c r="G532" s="9">
        <v>4.35</v>
      </c>
      <c r="H532" s="9" t="s">
        <v>1392</v>
      </c>
      <c r="I532" s="21">
        <v>85.55</v>
      </c>
      <c r="J532" s="4" t="e">
        <f>VLOOKUP(D532,贴息差额!C:D,2,0)</f>
        <v>#N/A</v>
      </c>
      <c r="L532" s="5" t="e">
        <f t="shared" si="10"/>
        <v>#N/A</v>
      </c>
    </row>
    <row r="533" hidden="1" spans="1:12">
      <c r="A533" s="9">
        <v>530</v>
      </c>
      <c r="B533" s="9" t="s">
        <v>56</v>
      </c>
      <c r="C533" s="9" t="s">
        <v>57</v>
      </c>
      <c r="D533" s="9" t="s">
        <v>1794</v>
      </c>
      <c r="E533" s="9" t="s">
        <v>1548</v>
      </c>
      <c r="F533" s="9" t="s">
        <v>1550</v>
      </c>
      <c r="G533" s="9">
        <v>4.35</v>
      </c>
      <c r="H533" s="9" t="s">
        <v>1392</v>
      </c>
      <c r="I533" s="21">
        <v>85.55</v>
      </c>
      <c r="J533" s="4" t="e">
        <f>VLOOKUP(D533,贴息差额!C:D,2,0)</f>
        <v>#N/A</v>
      </c>
      <c r="L533" s="5" t="e">
        <f t="shared" si="10"/>
        <v>#N/A</v>
      </c>
    </row>
    <row r="534" hidden="1" spans="1:12">
      <c r="A534" s="9">
        <v>531</v>
      </c>
      <c r="B534" s="9" t="s">
        <v>56</v>
      </c>
      <c r="C534" s="9" t="s">
        <v>57</v>
      </c>
      <c r="D534" s="9" t="s">
        <v>58</v>
      </c>
      <c r="E534" s="9" t="s">
        <v>1795</v>
      </c>
      <c r="F534" s="9" t="s">
        <v>1796</v>
      </c>
      <c r="G534" s="9">
        <v>4.35</v>
      </c>
      <c r="H534" s="9" t="s">
        <v>1392</v>
      </c>
      <c r="I534" s="21">
        <v>737.083333333333</v>
      </c>
      <c r="J534" s="4" t="e">
        <f>VLOOKUP(D534,贴息差额!C:D,2,0)</f>
        <v>#N/A</v>
      </c>
      <c r="L534" s="5" t="e">
        <f t="shared" si="10"/>
        <v>#N/A</v>
      </c>
    </row>
    <row r="535" hidden="1" spans="1:12">
      <c r="A535" s="9">
        <v>532</v>
      </c>
      <c r="B535" s="9" t="s">
        <v>56</v>
      </c>
      <c r="C535" s="9" t="s">
        <v>57</v>
      </c>
      <c r="D535" s="9" t="s">
        <v>1797</v>
      </c>
      <c r="E535" s="9" t="s">
        <v>1798</v>
      </c>
      <c r="F535" s="9" t="s">
        <v>1799</v>
      </c>
      <c r="G535" s="9">
        <v>4.35</v>
      </c>
      <c r="H535" s="9" t="s">
        <v>1392</v>
      </c>
      <c r="I535" s="21">
        <v>493</v>
      </c>
      <c r="J535" s="4" t="e">
        <f>VLOOKUP(D535,贴息差额!C:D,2,0)</f>
        <v>#N/A</v>
      </c>
      <c r="L535" s="5" t="e">
        <f t="shared" si="10"/>
        <v>#N/A</v>
      </c>
    </row>
    <row r="536" hidden="1" spans="1:12">
      <c r="A536" s="9">
        <v>533</v>
      </c>
      <c r="B536" s="9" t="s">
        <v>56</v>
      </c>
      <c r="C536" s="9" t="s">
        <v>57</v>
      </c>
      <c r="D536" s="9" t="s">
        <v>1800</v>
      </c>
      <c r="E536" s="9" t="s">
        <v>1801</v>
      </c>
      <c r="F536" s="9" t="s">
        <v>1802</v>
      </c>
      <c r="G536" s="9">
        <v>4.35</v>
      </c>
      <c r="H536" s="9" t="s">
        <v>1392</v>
      </c>
      <c r="I536" s="21">
        <v>543.75</v>
      </c>
      <c r="J536" s="4" t="e">
        <f>VLOOKUP(D536,贴息差额!C:D,2,0)</f>
        <v>#N/A</v>
      </c>
      <c r="L536" s="5" t="e">
        <f t="shared" si="10"/>
        <v>#N/A</v>
      </c>
    </row>
    <row r="537" hidden="1" spans="1:12">
      <c r="A537" s="9">
        <v>534</v>
      </c>
      <c r="B537" s="9" t="s">
        <v>56</v>
      </c>
      <c r="C537" s="9" t="s">
        <v>57</v>
      </c>
      <c r="D537" s="9" t="s">
        <v>108</v>
      </c>
      <c r="E537" s="9" t="s">
        <v>1803</v>
      </c>
      <c r="F537" s="9" t="s">
        <v>1804</v>
      </c>
      <c r="G537" s="9">
        <v>4.35</v>
      </c>
      <c r="H537" s="9" t="s">
        <v>1392</v>
      </c>
      <c r="I537" s="21">
        <v>619.875</v>
      </c>
      <c r="J537" s="4" t="e">
        <f>VLOOKUP(D537,贴息差额!C:D,2,0)</f>
        <v>#N/A</v>
      </c>
      <c r="L537" s="5" t="e">
        <f t="shared" si="10"/>
        <v>#N/A</v>
      </c>
    </row>
    <row r="538" hidden="1" spans="1:12">
      <c r="A538" s="9">
        <v>535</v>
      </c>
      <c r="B538" s="9" t="s">
        <v>56</v>
      </c>
      <c r="C538" s="9" t="s">
        <v>57</v>
      </c>
      <c r="D538" s="9" t="s">
        <v>1805</v>
      </c>
      <c r="E538" s="9" t="s">
        <v>1803</v>
      </c>
      <c r="F538" s="9" t="s">
        <v>1804</v>
      </c>
      <c r="G538" s="9">
        <v>4.35</v>
      </c>
      <c r="H538" s="9" t="s">
        <v>1392</v>
      </c>
      <c r="I538" s="21">
        <v>413.25</v>
      </c>
      <c r="J538" s="4" t="e">
        <f>VLOOKUP(D538,贴息差额!C:D,2,0)</f>
        <v>#N/A</v>
      </c>
      <c r="L538" s="5" t="e">
        <f t="shared" si="10"/>
        <v>#N/A</v>
      </c>
    </row>
    <row r="539" hidden="1" spans="1:12">
      <c r="A539" s="9">
        <v>536</v>
      </c>
      <c r="B539" s="9" t="s">
        <v>56</v>
      </c>
      <c r="C539" s="9" t="s">
        <v>57</v>
      </c>
      <c r="D539" s="9" t="s">
        <v>210</v>
      </c>
      <c r="E539" s="9" t="s">
        <v>1806</v>
      </c>
      <c r="F539" s="9" t="s">
        <v>1807</v>
      </c>
      <c r="G539" s="9">
        <v>4.35</v>
      </c>
      <c r="H539" s="9" t="s">
        <v>1392</v>
      </c>
      <c r="I539" s="21">
        <v>1624</v>
      </c>
      <c r="J539" s="4" t="e">
        <f>VLOOKUP(D539,贴息差额!C:D,2,0)</f>
        <v>#N/A</v>
      </c>
      <c r="L539" s="5" t="e">
        <f t="shared" si="10"/>
        <v>#N/A</v>
      </c>
    </row>
    <row r="540" hidden="1" spans="1:12">
      <c r="A540" s="9">
        <v>537</v>
      </c>
      <c r="B540" s="9" t="s">
        <v>56</v>
      </c>
      <c r="C540" s="9" t="s">
        <v>57</v>
      </c>
      <c r="D540" s="9" t="s">
        <v>1808</v>
      </c>
      <c r="E540" s="9" t="s">
        <v>1809</v>
      </c>
      <c r="F540" s="9" t="s">
        <v>1810</v>
      </c>
      <c r="G540" s="9">
        <v>4.35</v>
      </c>
      <c r="H540" s="9" t="s">
        <v>1392</v>
      </c>
      <c r="I540" s="21">
        <v>1276</v>
      </c>
      <c r="J540" s="4" t="e">
        <f>VLOOKUP(D540,贴息差额!C:D,2,0)</f>
        <v>#N/A</v>
      </c>
      <c r="L540" s="5" t="e">
        <f t="shared" si="10"/>
        <v>#N/A</v>
      </c>
    </row>
    <row r="541" hidden="1" spans="1:12">
      <c r="A541" s="9">
        <v>538</v>
      </c>
      <c r="B541" s="9" t="s">
        <v>56</v>
      </c>
      <c r="C541" s="9" t="s">
        <v>57</v>
      </c>
      <c r="D541" s="9" t="s">
        <v>1808</v>
      </c>
      <c r="E541" s="9" t="s">
        <v>1811</v>
      </c>
      <c r="F541" s="9" t="s">
        <v>1812</v>
      </c>
      <c r="G541" s="9">
        <v>4.35</v>
      </c>
      <c r="H541" s="9" t="s">
        <v>1392</v>
      </c>
      <c r="I541" s="21">
        <v>879.666666666667</v>
      </c>
      <c r="J541" s="4" t="e">
        <f>VLOOKUP(D541,贴息差额!C:D,2,0)</f>
        <v>#N/A</v>
      </c>
      <c r="L541" s="5" t="e">
        <f t="shared" si="10"/>
        <v>#N/A</v>
      </c>
    </row>
    <row r="542" hidden="1" spans="1:12">
      <c r="A542" s="9">
        <v>539</v>
      </c>
      <c r="B542" s="9" t="s">
        <v>56</v>
      </c>
      <c r="C542" s="9" t="s">
        <v>57</v>
      </c>
      <c r="D542" s="9" t="s">
        <v>89</v>
      </c>
      <c r="E542" s="9" t="s">
        <v>1813</v>
      </c>
      <c r="F542" s="9" t="s">
        <v>1608</v>
      </c>
      <c r="G542" s="9">
        <v>4.35</v>
      </c>
      <c r="H542" s="9" t="s">
        <v>1392</v>
      </c>
      <c r="I542" s="21">
        <v>1868.57</v>
      </c>
      <c r="J542" s="4" t="e">
        <f>VLOOKUP(D542,贴息差额!C:D,2,0)</f>
        <v>#N/A</v>
      </c>
      <c r="L542" s="5" t="e">
        <f t="shared" si="10"/>
        <v>#N/A</v>
      </c>
    </row>
    <row r="543" hidden="1" spans="1:12">
      <c r="A543" s="9">
        <v>540</v>
      </c>
      <c r="B543" s="9" t="s">
        <v>56</v>
      </c>
      <c r="C543" s="9" t="s">
        <v>57</v>
      </c>
      <c r="D543" s="9" t="s">
        <v>122</v>
      </c>
      <c r="E543" s="9" t="s">
        <v>1814</v>
      </c>
      <c r="F543" s="9" t="s">
        <v>1608</v>
      </c>
      <c r="G543" s="9">
        <v>4.35</v>
      </c>
      <c r="H543" s="9" t="s">
        <v>1392</v>
      </c>
      <c r="I543" s="21">
        <v>2309.31</v>
      </c>
      <c r="J543" s="4" t="e">
        <f>VLOOKUP(D543,贴息差额!C:D,2,0)</f>
        <v>#N/A</v>
      </c>
      <c r="L543" s="5" t="e">
        <f t="shared" si="10"/>
        <v>#N/A</v>
      </c>
    </row>
    <row r="544" hidden="1" spans="1:12">
      <c r="A544" s="9">
        <v>541</v>
      </c>
      <c r="B544" s="9" t="s">
        <v>56</v>
      </c>
      <c r="C544" s="9" t="s">
        <v>57</v>
      </c>
      <c r="D544" s="9" t="s">
        <v>1815</v>
      </c>
      <c r="E544" s="9" t="s">
        <v>1816</v>
      </c>
      <c r="F544" s="9" t="s">
        <v>1817</v>
      </c>
      <c r="G544" s="9">
        <v>4.35</v>
      </c>
      <c r="H544" s="9" t="s">
        <v>1392</v>
      </c>
      <c r="I544" s="21">
        <v>2228.35</v>
      </c>
      <c r="J544" s="4" t="e">
        <f>VLOOKUP(D544,贴息差额!C:D,2,0)</f>
        <v>#N/A</v>
      </c>
      <c r="L544" s="5" t="e">
        <f t="shared" si="10"/>
        <v>#N/A</v>
      </c>
    </row>
    <row r="545" hidden="1" spans="1:12">
      <c r="A545" s="9">
        <v>542</v>
      </c>
      <c r="B545" s="9" t="s">
        <v>56</v>
      </c>
      <c r="C545" s="9" t="s">
        <v>57</v>
      </c>
      <c r="D545" s="9" t="s">
        <v>1818</v>
      </c>
      <c r="E545" s="9" t="s">
        <v>1809</v>
      </c>
      <c r="F545" s="9" t="s">
        <v>1819</v>
      </c>
      <c r="G545" s="9">
        <v>4.35</v>
      </c>
      <c r="H545" s="9" t="s">
        <v>1392</v>
      </c>
      <c r="I545" s="21">
        <v>2126.67</v>
      </c>
      <c r="J545" s="4" t="e">
        <f>VLOOKUP(D545,贴息差额!C:D,2,0)</f>
        <v>#N/A</v>
      </c>
      <c r="L545" s="5" t="e">
        <f t="shared" si="10"/>
        <v>#N/A</v>
      </c>
    </row>
    <row r="546" hidden="1" spans="1:12">
      <c r="A546" s="9">
        <v>543</v>
      </c>
      <c r="B546" s="9" t="s">
        <v>56</v>
      </c>
      <c r="C546" s="9" t="s">
        <v>57</v>
      </c>
      <c r="D546" s="9" t="s">
        <v>1820</v>
      </c>
      <c r="E546" s="9" t="s">
        <v>1651</v>
      </c>
      <c r="F546" s="9" t="s">
        <v>1821</v>
      </c>
      <c r="G546" s="9">
        <v>4.35</v>
      </c>
      <c r="H546" s="9" t="s">
        <v>1392</v>
      </c>
      <c r="I546" s="21">
        <v>1294.57</v>
      </c>
      <c r="J546" s="4" t="e">
        <f>VLOOKUP(D546,贴息差额!C:D,2,0)</f>
        <v>#N/A</v>
      </c>
      <c r="L546" s="5" t="e">
        <f t="shared" si="10"/>
        <v>#N/A</v>
      </c>
    </row>
    <row r="547" hidden="1" spans="1:12">
      <c r="A547" s="9">
        <v>544</v>
      </c>
      <c r="B547" s="9" t="s">
        <v>56</v>
      </c>
      <c r="C547" s="9" t="s">
        <v>57</v>
      </c>
      <c r="D547" s="9" t="s">
        <v>1822</v>
      </c>
      <c r="E547" s="9" t="s">
        <v>1823</v>
      </c>
      <c r="F547" s="9" t="s">
        <v>1824</v>
      </c>
      <c r="G547" s="9">
        <v>4.35</v>
      </c>
      <c r="H547" s="9" t="s">
        <v>1392</v>
      </c>
      <c r="I547" s="21">
        <v>1290.61</v>
      </c>
      <c r="J547" s="4" t="e">
        <f>VLOOKUP(D547,贴息差额!C:D,2,0)</f>
        <v>#N/A</v>
      </c>
      <c r="L547" s="5" t="e">
        <f t="shared" si="10"/>
        <v>#N/A</v>
      </c>
    </row>
    <row r="548" hidden="1" spans="1:12">
      <c r="A548" s="9">
        <v>545</v>
      </c>
      <c r="B548" s="9" t="s">
        <v>56</v>
      </c>
      <c r="C548" s="9" t="s">
        <v>57</v>
      </c>
      <c r="D548" s="9" t="s">
        <v>1825</v>
      </c>
      <c r="E548" s="9" t="s">
        <v>1826</v>
      </c>
      <c r="F548" s="9" t="s">
        <v>1827</v>
      </c>
      <c r="G548" s="9">
        <v>4.35</v>
      </c>
      <c r="H548" s="9" t="s">
        <v>1392</v>
      </c>
      <c r="I548" s="21">
        <v>758.83</v>
      </c>
      <c r="J548" s="4" t="e">
        <f>VLOOKUP(D548,贴息差额!C:D,2,0)</f>
        <v>#N/A</v>
      </c>
      <c r="L548" s="5" t="e">
        <f t="shared" si="10"/>
        <v>#N/A</v>
      </c>
    </row>
    <row r="549" hidden="1" spans="1:12">
      <c r="A549" s="9">
        <v>546</v>
      </c>
      <c r="B549" s="9" t="s">
        <v>56</v>
      </c>
      <c r="C549" s="9" t="s">
        <v>57</v>
      </c>
      <c r="D549" s="9" t="s">
        <v>1828</v>
      </c>
      <c r="E549" s="9" t="s">
        <v>1548</v>
      </c>
      <c r="F549" s="9" t="s">
        <v>1550</v>
      </c>
      <c r="G549" s="9">
        <v>4.35</v>
      </c>
      <c r="H549" s="9" t="s">
        <v>1392</v>
      </c>
      <c r="I549" s="21">
        <v>71.3</v>
      </c>
      <c r="J549" s="4" t="e">
        <f>VLOOKUP(D549,贴息差额!C:D,2,0)</f>
        <v>#N/A</v>
      </c>
      <c r="L549" s="5" t="e">
        <f t="shared" si="10"/>
        <v>#N/A</v>
      </c>
    </row>
    <row r="550" hidden="1" spans="1:12">
      <c r="A550" s="9">
        <v>547</v>
      </c>
      <c r="B550" s="9" t="s">
        <v>56</v>
      </c>
      <c r="C550" s="9" t="s">
        <v>57</v>
      </c>
      <c r="D550" s="9" t="s">
        <v>1829</v>
      </c>
      <c r="E550" s="9" t="s">
        <v>1548</v>
      </c>
      <c r="F550" s="9" t="s">
        <v>1550</v>
      </c>
      <c r="G550" s="9">
        <v>4.35</v>
      </c>
      <c r="H550" s="9" t="s">
        <v>1392</v>
      </c>
      <c r="I550" s="21">
        <v>71.3</v>
      </c>
      <c r="J550" s="4" t="e">
        <f>VLOOKUP(D550,贴息差额!C:D,2,0)</f>
        <v>#N/A</v>
      </c>
      <c r="L550" s="5" t="e">
        <f t="shared" si="10"/>
        <v>#N/A</v>
      </c>
    </row>
    <row r="551" hidden="1" spans="1:12">
      <c r="A551" s="9">
        <v>548</v>
      </c>
      <c r="B551" s="9" t="s">
        <v>56</v>
      </c>
      <c r="C551" s="9" t="s">
        <v>57</v>
      </c>
      <c r="D551" s="9" t="s">
        <v>1830</v>
      </c>
      <c r="E551" s="9" t="s">
        <v>1548</v>
      </c>
      <c r="F551" s="9" t="s">
        <v>1550</v>
      </c>
      <c r="G551" s="9">
        <v>4.35</v>
      </c>
      <c r="H551" s="9" t="s">
        <v>1392</v>
      </c>
      <c r="I551" s="21">
        <v>71.3</v>
      </c>
      <c r="J551" s="4" t="e">
        <f>VLOOKUP(D551,贴息差额!C:D,2,0)</f>
        <v>#N/A</v>
      </c>
      <c r="L551" s="5" t="e">
        <f t="shared" si="10"/>
        <v>#N/A</v>
      </c>
    </row>
    <row r="552" hidden="1" spans="1:12">
      <c r="A552" s="9">
        <v>549</v>
      </c>
      <c r="B552" s="9" t="s">
        <v>56</v>
      </c>
      <c r="C552" s="9" t="s">
        <v>57</v>
      </c>
      <c r="D552" s="9" t="s">
        <v>1831</v>
      </c>
      <c r="E552" s="9" t="s">
        <v>1548</v>
      </c>
      <c r="F552" s="9" t="s">
        <v>1550</v>
      </c>
      <c r="G552" s="9">
        <v>4.35</v>
      </c>
      <c r="H552" s="9" t="s">
        <v>1392</v>
      </c>
      <c r="I552" s="21">
        <v>71.3</v>
      </c>
      <c r="J552" s="4" t="e">
        <f>VLOOKUP(D552,贴息差额!C:D,2,0)</f>
        <v>#N/A</v>
      </c>
      <c r="L552" s="5" t="e">
        <f t="shared" si="10"/>
        <v>#N/A</v>
      </c>
    </row>
    <row r="553" hidden="1" spans="1:12">
      <c r="A553" s="9">
        <v>550</v>
      </c>
      <c r="B553" s="9" t="s">
        <v>56</v>
      </c>
      <c r="C553" s="9" t="s">
        <v>57</v>
      </c>
      <c r="D553" s="9" t="s">
        <v>1832</v>
      </c>
      <c r="E553" s="9" t="s">
        <v>1548</v>
      </c>
      <c r="F553" s="9" t="s">
        <v>1550</v>
      </c>
      <c r="G553" s="9">
        <v>4.35</v>
      </c>
      <c r="H553" s="9" t="s">
        <v>1392</v>
      </c>
      <c r="I553" s="21">
        <v>71.3</v>
      </c>
      <c r="J553" s="4" t="e">
        <f>VLOOKUP(D553,贴息差额!C:D,2,0)</f>
        <v>#N/A</v>
      </c>
      <c r="L553" s="5" t="e">
        <f t="shared" si="10"/>
        <v>#N/A</v>
      </c>
    </row>
    <row r="554" hidden="1" spans="1:12">
      <c r="A554" s="9">
        <v>551</v>
      </c>
      <c r="B554" s="9" t="s">
        <v>56</v>
      </c>
      <c r="C554" s="9" t="s">
        <v>57</v>
      </c>
      <c r="D554" s="9" t="s">
        <v>1833</v>
      </c>
      <c r="E554" s="9" t="s">
        <v>1548</v>
      </c>
      <c r="F554" s="9" t="s">
        <v>1550</v>
      </c>
      <c r="G554" s="9">
        <v>4.35</v>
      </c>
      <c r="H554" s="9" t="s">
        <v>1392</v>
      </c>
      <c r="I554" s="21">
        <v>85.55</v>
      </c>
      <c r="J554" s="4" t="e">
        <f>VLOOKUP(D554,贴息差额!C:D,2,0)</f>
        <v>#N/A</v>
      </c>
      <c r="L554" s="5" t="e">
        <f t="shared" si="10"/>
        <v>#N/A</v>
      </c>
    </row>
    <row r="555" hidden="1" spans="1:12">
      <c r="A555" s="9">
        <v>552</v>
      </c>
      <c r="B555" s="9" t="s">
        <v>56</v>
      </c>
      <c r="C555" s="9" t="s">
        <v>57</v>
      </c>
      <c r="D555" s="9" t="s">
        <v>1834</v>
      </c>
      <c r="E555" s="9" t="s">
        <v>1548</v>
      </c>
      <c r="F555" s="9" t="s">
        <v>1550</v>
      </c>
      <c r="G555" s="9">
        <v>4.35</v>
      </c>
      <c r="H555" s="9" t="s">
        <v>1392</v>
      </c>
      <c r="I555" s="21">
        <v>71.3</v>
      </c>
      <c r="J555" s="4" t="e">
        <f>VLOOKUP(D555,贴息差额!C:D,2,0)</f>
        <v>#N/A</v>
      </c>
      <c r="L555" s="5" t="e">
        <f t="shared" si="10"/>
        <v>#N/A</v>
      </c>
    </row>
    <row r="556" hidden="1" spans="1:12">
      <c r="A556" s="9">
        <v>553</v>
      </c>
      <c r="B556" s="9" t="s">
        <v>56</v>
      </c>
      <c r="C556" s="9" t="s">
        <v>57</v>
      </c>
      <c r="D556" s="9" t="s">
        <v>1835</v>
      </c>
      <c r="E556" s="9" t="s">
        <v>1548</v>
      </c>
      <c r="F556" s="9" t="s">
        <v>1550</v>
      </c>
      <c r="G556" s="9">
        <v>4.35</v>
      </c>
      <c r="H556" s="9" t="s">
        <v>1392</v>
      </c>
      <c r="I556" s="21">
        <v>85.55</v>
      </c>
      <c r="J556" s="4" t="e">
        <f>VLOOKUP(D556,贴息差额!C:D,2,0)</f>
        <v>#N/A</v>
      </c>
      <c r="L556" s="5" t="e">
        <f t="shared" si="10"/>
        <v>#N/A</v>
      </c>
    </row>
    <row r="557" hidden="1" spans="1:12">
      <c r="A557" s="9">
        <v>554</v>
      </c>
      <c r="B557" s="9" t="s">
        <v>56</v>
      </c>
      <c r="C557" s="9" t="s">
        <v>57</v>
      </c>
      <c r="D557" s="9" t="s">
        <v>1836</v>
      </c>
      <c r="E557" s="9" t="s">
        <v>1548</v>
      </c>
      <c r="F557" s="9" t="s">
        <v>1550</v>
      </c>
      <c r="G557" s="9">
        <v>4.35</v>
      </c>
      <c r="H557" s="9" t="s">
        <v>1392</v>
      </c>
      <c r="I557" s="21">
        <v>85.55</v>
      </c>
      <c r="J557" s="4" t="e">
        <f>VLOOKUP(D557,贴息差额!C:D,2,0)</f>
        <v>#N/A</v>
      </c>
      <c r="L557" s="5" t="e">
        <f t="shared" ref="L557:L620" si="11">I557-J557</f>
        <v>#N/A</v>
      </c>
    </row>
    <row r="558" hidden="1" spans="1:12">
      <c r="A558" s="9">
        <v>555</v>
      </c>
      <c r="B558" s="9" t="s">
        <v>56</v>
      </c>
      <c r="C558" s="9" t="s">
        <v>57</v>
      </c>
      <c r="D558" s="9" t="s">
        <v>1837</v>
      </c>
      <c r="E558" s="9" t="s">
        <v>1548</v>
      </c>
      <c r="F558" s="9" t="s">
        <v>1550</v>
      </c>
      <c r="G558" s="9">
        <v>4.35</v>
      </c>
      <c r="H558" s="9" t="s">
        <v>1392</v>
      </c>
      <c r="I558" s="21">
        <v>85.55</v>
      </c>
      <c r="J558" s="4" t="e">
        <f>VLOOKUP(D558,贴息差额!C:D,2,0)</f>
        <v>#N/A</v>
      </c>
      <c r="L558" s="5" t="e">
        <f t="shared" si="11"/>
        <v>#N/A</v>
      </c>
    </row>
    <row r="559" hidden="1" spans="1:12">
      <c r="A559" s="9">
        <v>556</v>
      </c>
      <c r="B559" s="9" t="s">
        <v>56</v>
      </c>
      <c r="C559" s="9" t="s">
        <v>57</v>
      </c>
      <c r="D559" s="9" t="s">
        <v>1838</v>
      </c>
      <c r="E559" s="9" t="s">
        <v>1403</v>
      </c>
      <c r="F559" s="9" t="s">
        <v>1445</v>
      </c>
      <c r="G559" s="9">
        <v>4.35</v>
      </c>
      <c r="H559" s="9" t="s">
        <v>1392</v>
      </c>
      <c r="I559" s="21">
        <v>140.17</v>
      </c>
      <c r="J559" s="4" t="e">
        <f>VLOOKUP(D559,贴息差额!C:D,2,0)</f>
        <v>#N/A</v>
      </c>
      <c r="L559" s="5" t="e">
        <f t="shared" si="11"/>
        <v>#N/A</v>
      </c>
    </row>
    <row r="560" hidden="1" spans="1:12">
      <c r="A560" s="9">
        <v>557</v>
      </c>
      <c r="B560" s="9" t="s">
        <v>56</v>
      </c>
      <c r="C560" s="9" t="s">
        <v>57</v>
      </c>
      <c r="D560" s="9" t="s">
        <v>1839</v>
      </c>
      <c r="E560" s="9" t="s">
        <v>1403</v>
      </c>
      <c r="F560" s="9" t="s">
        <v>1445</v>
      </c>
      <c r="G560" s="9">
        <v>4.35</v>
      </c>
      <c r="H560" s="9" t="s">
        <v>1392</v>
      </c>
      <c r="I560" s="21">
        <v>140.17</v>
      </c>
      <c r="J560" s="4" t="e">
        <f>VLOOKUP(D560,贴息差额!C:D,2,0)</f>
        <v>#N/A</v>
      </c>
      <c r="L560" s="5" t="e">
        <f t="shared" si="11"/>
        <v>#N/A</v>
      </c>
    </row>
    <row r="561" hidden="1" spans="1:12">
      <c r="A561" s="9">
        <v>558</v>
      </c>
      <c r="B561" s="9" t="s">
        <v>56</v>
      </c>
      <c r="C561" s="9" t="s">
        <v>57</v>
      </c>
      <c r="D561" s="9" t="s">
        <v>1840</v>
      </c>
      <c r="E561" s="9" t="s">
        <v>1403</v>
      </c>
      <c r="F561" s="9" t="s">
        <v>1445</v>
      </c>
      <c r="G561" s="9">
        <v>4.35</v>
      </c>
      <c r="H561" s="9" t="s">
        <v>1392</v>
      </c>
      <c r="I561" s="21">
        <v>140.17</v>
      </c>
      <c r="J561" s="4" t="e">
        <f>VLOOKUP(D561,贴息差额!C:D,2,0)</f>
        <v>#N/A</v>
      </c>
      <c r="L561" s="5" t="e">
        <f t="shared" si="11"/>
        <v>#N/A</v>
      </c>
    </row>
    <row r="562" hidden="1" spans="1:12">
      <c r="A562" s="9">
        <v>559</v>
      </c>
      <c r="B562" s="9" t="s">
        <v>56</v>
      </c>
      <c r="C562" s="9" t="s">
        <v>57</v>
      </c>
      <c r="D562" s="9" t="s">
        <v>1841</v>
      </c>
      <c r="E562" s="9" t="s">
        <v>1403</v>
      </c>
      <c r="F562" s="9" t="s">
        <v>1445</v>
      </c>
      <c r="G562" s="9">
        <v>4.35</v>
      </c>
      <c r="H562" s="9" t="s">
        <v>1392</v>
      </c>
      <c r="I562" s="21">
        <v>140.17</v>
      </c>
      <c r="J562" s="4" t="e">
        <f>VLOOKUP(D562,贴息差额!C:D,2,0)</f>
        <v>#N/A</v>
      </c>
      <c r="L562" s="5" t="e">
        <f t="shared" si="11"/>
        <v>#N/A</v>
      </c>
    </row>
    <row r="563" hidden="1" spans="1:12">
      <c r="A563" s="9">
        <v>560</v>
      </c>
      <c r="B563" s="9" t="s">
        <v>56</v>
      </c>
      <c r="C563" s="9" t="s">
        <v>57</v>
      </c>
      <c r="D563" s="9" t="s">
        <v>1842</v>
      </c>
      <c r="E563" s="9" t="s">
        <v>1403</v>
      </c>
      <c r="F563" s="9" t="s">
        <v>1445</v>
      </c>
      <c r="G563" s="9">
        <v>4.35</v>
      </c>
      <c r="H563" s="9" t="s">
        <v>1392</v>
      </c>
      <c r="I563" s="21">
        <v>140.17</v>
      </c>
      <c r="J563" s="4" t="e">
        <f>VLOOKUP(D563,贴息差额!C:D,2,0)</f>
        <v>#N/A</v>
      </c>
      <c r="L563" s="5" t="e">
        <f t="shared" si="11"/>
        <v>#N/A</v>
      </c>
    </row>
    <row r="564" hidden="1" spans="1:12">
      <c r="A564" s="9">
        <v>561</v>
      </c>
      <c r="B564" s="9" t="s">
        <v>56</v>
      </c>
      <c r="C564" s="9" t="s">
        <v>57</v>
      </c>
      <c r="D564" s="9" t="s">
        <v>1843</v>
      </c>
      <c r="E564" s="9" t="s">
        <v>1403</v>
      </c>
      <c r="F564" s="9" t="s">
        <v>1445</v>
      </c>
      <c r="G564" s="9">
        <v>4.35</v>
      </c>
      <c r="H564" s="9" t="s">
        <v>1392</v>
      </c>
      <c r="I564" s="21">
        <v>140.17</v>
      </c>
      <c r="J564" s="4" t="e">
        <f>VLOOKUP(D564,贴息差额!C:D,2,0)</f>
        <v>#N/A</v>
      </c>
      <c r="L564" s="5" t="e">
        <f t="shared" si="11"/>
        <v>#N/A</v>
      </c>
    </row>
    <row r="565" hidden="1" spans="1:12">
      <c r="A565" s="9">
        <v>562</v>
      </c>
      <c r="B565" s="9" t="s">
        <v>56</v>
      </c>
      <c r="C565" s="9" t="s">
        <v>57</v>
      </c>
      <c r="D565" s="9" t="s">
        <v>1844</v>
      </c>
      <c r="E565" s="9" t="s">
        <v>1403</v>
      </c>
      <c r="F565" s="9" t="s">
        <v>1445</v>
      </c>
      <c r="G565" s="9">
        <v>4.35</v>
      </c>
      <c r="H565" s="9" t="s">
        <v>1392</v>
      </c>
      <c r="I565" s="21">
        <v>140.17</v>
      </c>
      <c r="J565" s="4" t="e">
        <f>VLOOKUP(D565,贴息差额!C:D,2,0)</f>
        <v>#N/A</v>
      </c>
      <c r="L565" s="5" t="e">
        <f t="shared" si="11"/>
        <v>#N/A</v>
      </c>
    </row>
    <row r="566" hidden="1" spans="1:12">
      <c r="A566" s="9">
        <v>563</v>
      </c>
      <c r="B566" s="9" t="s">
        <v>56</v>
      </c>
      <c r="C566" s="9" t="s">
        <v>57</v>
      </c>
      <c r="D566" s="9" t="s">
        <v>1845</v>
      </c>
      <c r="E566" s="9" t="s">
        <v>1403</v>
      </c>
      <c r="F566" s="9" t="s">
        <v>1445</v>
      </c>
      <c r="G566" s="9">
        <v>4.35</v>
      </c>
      <c r="H566" s="9" t="s">
        <v>1392</v>
      </c>
      <c r="I566" s="21">
        <v>140.17</v>
      </c>
      <c r="J566" s="4" t="e">
        <f>VLOOKUP(D566,贴息差额!C:D,2,0)</f>
        <v>#N/A</v>
      </c>
      <c r="L566" s="5" t="e">
        <f t="shared" si="11"/>
        <v>#N/A</v>
      </c>
    </row>
    <row r="567" hidden="1" spans="1:12">
      <c r="A567" s="9">
        <v>564</v>
      </c>
      <c r="B567" s="9" t="s">
        <v>56</v>
      </c>
      <c r="C567" s="9" t="s">
        <v>57</v>
      </c>
      <c r="D567" s="9" t="s">
        <v>1846</v>
      </c>
      <c r="E567" s="9" t="s">
        <v>1403</v>
      </c>
      <c r="F567" s="9" t="s">
        <v>1445</v>
      </c>
      <c r="G567" s="9">
        <v>4.35</v>
      </c>
      <c r="H567" s="9" t="s">
        <v>1392</v>
      </c>
      <c r="I567" s="21">
        <v>140.17</v>
      </c>
      <c r="J567" s="4" t="e">
        <f>VLOOKUP(D567,贴息差额!C:D,2,0)</f>
        <v>#N/A</v>
      </c>
      <c r="L567" s="5" t="e">
        <f t="shared" si="11"/>
        <v>#N/A</v>
      </c>
    </row>
    <row r="568" hidden="1" spans="1:12">
      <c r="A568" s="9">
        <v>565</v>
      </c>
      <c r="B568" s="9" t="s">
        <v>56</v>
      </c>
      <c r="C568" s="9" t="s">
        <v>57</v>
      </c>
      <c r="D568" s="9" t="s">
        <v>1847</v>
      </c>
      <c r="E568" s="9" t="s">
        <v>1411</v>
      </c>
      <c r="F568" s="9" t="s">
        <v>1447</v>
      </c>
      <c r="G568" s="9">
        <v>4.35</v>
      </c>
      <c r="H568" s="9" t="s">
        <v>1392</v>
      </c>
      <c r="I568" s="21">
        <v>138.96</v>
      </c>
      <c r="J568" s="4" t="e">
        <f>VLOOKUP(D568,贴息差额!C:D,2,0)</f>
        <v>#N/A</v>
      </c>
      <c r="L568" s="5" t="e">
        <f t="shared" si="11"/>
        <v>#N/A</v>
      </c>
    </row>
    <row r="569" hidden="1" spans="1:12">
      <c r="A569" s="9">
        <v>566</v>
      </c>
      <c r="B569" s="9" t="s">
        <v>56</v>
      </c>
      <c r="C569" s="9" t="s">
        <v>57</v>
      </c>
      <c r="D569" s="9" t="s">
        <v>201</v>
      </c>
      <c r="E569" s="9" t="s">
        <v>1411</v>
      </c>
      <c r="F569" s="9" t="s">
        <v>1447</v>
      </c>
      <c r="G569" s="9">
        <v>4.35</v>
      </c>
      <c r="H569" s="9" t="s">
        <v>1392</v>
      </c>
      <c r="I569" s="21">
        <v>208.44</v>
      </c>
      <c r="J569" s="4" t="e">
        <f>VLOOKUP(D569,贴息差额!C:D,2,0)</f>
        <v>#N/A</v>
      </c>
      <c r="L569" s="5" t="e">
        <f t="shared" si="11"/>
        <v>#N/A</v>
      </c>
    </row>
    <row r="570" hidden="1" spans="1:12">
      <c r="A570" s="9">
        <v>567</v>
      </c>
      <c r="B570" s="9" t="s">
        <v>56</v>
      </c>
      <c r="C570" s="9" t="s">
        <v>57</v>
      </c>
      <c r="D570" s="9" t="s">
        <v>1848</v>
      </c>
      <c r="E570" s="9" t="s">
        <v>1411</v>
      </c>
      <c r="F570" s="9" t="s">
        <v>1447</v>
      </c>
      <c r="G570" s="9">
        <v>4.35</v>
      </c>
      <c r="H570" s="9" t="s">
        <v>1392</v>
      </c>
      <c r="I570" s="21">
        <v>166.75</v>
      </c>
      <c r="J570" s="4" t="e">
        <f>VLOOKUP(D570,贴息差额!C:D,2,0)</f>
        <v>#N/A</v>
      </c>
      <c r="L570" s="5" t="e">
        <f t="shared" si="11"/>
        <v>#N/A</v>
      </c>
    </row>
    <row r="571" hidden="1" spans="1:12">
      <c r="A571" s="9">
        <v>568</v>
      </c>
      <c r="B571" s="9" t="s">
        <v>56</v>
      </c>
      <c r="C571" s="9" t="s">
        <v>57</v>
      </c>
      <c r="D571" s="9" t="s">
        <v>1849</v>
      </c>
      <c r="E571" s="9" t="s">
        <v>1411</v>
      </c>
      <c r="F571" s="9" t="s">
        <v>1447</v>
      </c>
      <c r="G571" s="9">
        <v>4.35</v>
      </c>
      <c r="H571" s="9" t="s">
        <v>1392</v>
      </c>
      <c r="I571" s="21">
        <v>166.75</v>
      </c>
      <c r="J571" s="4" t="e">
        <f>VLOOKUP(D571,贴息差额!C:D,2,0)</f>
        <v>#N/A</v>
      </c>
      <c r="L571" s="5" t="e">
        <f t="shared" si="11"/>
        <v>#N/A</v>
      </c>
    </row>
    <row r="572" hidden="1" spans="1:12">
      <c r="A572" s="9">
        <v>569</v>
      </c>
      <c r="B572" s="9" t="s">
        <v>56</v>
      </c>
      <c r="C572" s="9" t="s">
        <v>57</v>
      </c>
      <c r="D572" s="9" t="s">
        <v>1850</v>
      </c>
      <c r="E572" s="9" t="s">
        <v>1411</v>
      </c>
      <c r="F572" s="9" t="s">
        <v>1447</v>
      </c>
      <c r="G572" s="9">
        <v>4.35</v>
      </c>
      <c r="H572" s="9" t="s">
        <v>1392</v>
      </c>
      <c r="I572" s="21">
        <v>138.96</v>
      </c>
      <c r="J572" s="4" t="e">
        <f>VLOOKUP(D572,贴息差额!C:D,2,0)</f>
        <v>#N/A</v>
      </c>
      <c r="L572" s="5" t="e">
        <f t="shared" si="11"/>
        <v>#N/A</v>
      </c>
    </row>
    <row r="573" hidden="1" spans="1:12">
      <c r="A573" s="9">
        <v>570</v>
      </c>
      <c r="B573" s="9" t="s">
        <v>56</v>
      </c>
      <c r="C573" s="9" t="s">
        <v>57</v>
      </c>
      <c r="D573" s="9" t="s">
        <v>1851</v>
      </c>
      <c r="E573" s="9" t="s">
        <v>1411</v>
      </c>
      <c r="F573" s="9" t="s">
        <v>1852</v>
      </c>
      <c r="G573" s="9">
        <v>4.35</v>
      </c>
      <c r="H573" s="9" t="s">
        <v>1392</v>
      </c>
      <c r="I573" s="21">
        <v>221.13</v>
      </c>
      <c r="J573" s="4" t="e">
        <f>VLOOKUP(D573,贴息差额!C:D,2,0)</f>
        <v>#N/A</v>
      </c>
      <c r="L573" s="5" t="e">
        <f t="shared" si="11"/>
        <v>#N/A</v>
      </c>
    </row>
    <row r="574" hidden="1" spans="1:12">
      <c r="A574" s="9">
        <v>571</v>
      </c>
      <c r="B574" s="9" t="s">
        <v>56</v>
      </c>
      <c r="C574" s="9" t="s">
        <v>57</v>
      </c>
      <c r="D574" s="9" t="s">
        <v>83</v>
      </c>
      <c r="E574" s="9" t="s">
        <v>1411</v>
      </c>
      <c r="F574" s="9" t="s">
        <v>1447</v>
      </c>
      <c r="G574" s="9">
        <v>4.35</v>
      </c>
      <c r="H574" s="9" t="s">
        <v>1392</v>
      </c>
      <c r="I574" s="21">
        <v>138.96</v>
      </c>
      <c r="J574" s="4" t="e">
        <f>VLOOKUP(D574,贴息差额!C:D,2,0)</f>
        <v>#N/A</v>
      </c>
      <c r="L574" s="5" t="e">
        <f t="shared" si="11"/>
        <v>#N/A</v>
      </c>
    </row>
    <row r="575" hidden="1" spans="1:12">
      <c r="A575" s="9">
        <v>572</v>
      </c>
      <c r="B575" s="9" t="s">
        <v>56</v>
      </c>
      <c r="C575" s="9" t="s">
        <v>57</v>
      </c>
      <c r="D575" s="9" t="s">
        <v>1853</v>
      </c>
      <c r="E575" s="9" t="s">
        <v>1411</v>
      </c>
      <c r="F575" s="9" t="s">
        <v>1447</v>
      </c>
      <c r="G575" s="9">
        <v>4.35</v>
      </c>
      <c r="H575" s="9" t="s">
        <v>1392</v>
      </c>
      <c r="I575" s="21">
        <v>138.96</v>
      </c>
      <c r="J575" s="4" t="e">
        <f>VLOOKUP(D575,贴息差额!C:D,2,0)</f>
        <v>#N/A</v>
      </c>
      <c r="L575" s="5" t="e">
        <f t="shared" si="11"/>
        <v>#N/A</v>
      </c>
    </row>
    <row r="576" hidden="1" spans="1:12">
      <c r="A576" s="9">
        <v>573</v>
      </c>
      <c r="B576" s="9" t="s">
        <v>56</v>
      </c>
      <c r="C576" s="9" t="s">
        <v>57</v>
      </c>
      <c r="D576" s="9" t="s">
        <v>1854</v>
      </c>
      <c r="E576" s="9" t="s">
        <v>1411</v>
      </c>
      <c r="F576" s="9" t="s">
        <v>1447</v>
      </c>
      <c r="G576" s="9">
        <v>4.35</v>
      </c>
      <c r="H576" s="9" t="s">
        <v>1392</v>
      </c>
      <c r="I576" s="21">
        <v>138.96</v>
      </c>
      <c r="J576" s="4" t="e">
        <f>VLOOKUP(D576,贴息差额!C:D,2,0)</f>
        <v>#N/A</v>
      </c>
      <c r="L576" s="5" t="e">
        <f t="shared" si="11"/>
        <v>#N/A</v>
      </c>
    </row>
    <row r="577" hidden="1" spans="1:12">
      <c r="A577" s="9">
        <v>574</v>
      </c>
      <c r="B577" s="9" t="s">
        <v>56</v>
      </c>
      <c r="C577" s="9" t="s">
        <v>57</v>
      </c>
      <c r="D577" s="9" t="s">
        <v>1855</v>
      </c>
      <c r="E577" s="9" t="s">
        <v>1411</v>
      </c>
      <c r="F577" s="9" t="s">
        <v>1447</v>
      </c>
      <c r="G577" s="9">
        <v>4.35</v>
      </c>
      <c r="H577" s="9" t="s">
        <v>1392</v>
      </c>
      <c r="I577" s="21">
        <v>208.44</v>
      </c>
      <c r="J577" s="4" t="e">
        <f>VLOOKUP(D577,贴息差额!C:D,2,0)</f>
        <v>#N/A</v>
      </c>
      <c r="L577" s="5" t="e">
        <f t="shared" si="11"/>
        <v>#N/A</v>
      </c>
    </row>
    <row r="578" hidden="1" spans="1:12">
      <c r="A578" s="9">
        <v>575</v>
      </c>
      <c r="B578" s="9" t="s">
        <v>56</v>
      </c>
      <c r="C578" s="9" t="s">
        <v>57</v>
      </c>
      <c r="D578" s="9" t="s">
        <v>1856</v>
      </c>
      <c r="E578" s="9" t="s">
        <v>1411</v>
      </c>
      <c r="F578" s="9" t="s">
        <v>1447</v>
      </c>
      <c r="G578" s="9">
        <v>4.35</v>
      </c>
      <c r="H578" s="9" t="s">
        <v>1392</v>
      </c>
      <c r="I578" s="21">
        <v>138.96</v>
      </c>
      <c r="J578" s="4" t="e">
        <f>VLOOKUP(D578,贴息差额!C:D,2,0)</f>
        <v>#N/A</v>
      </c>
      <c r="L578" s="5" t="e">
        <f t="shared" si="11"/>
        <v>#N/A</v>
      </c>
    </row>
    <row r="579" hidden="1" spans="1:12">
      <c r="A579" s="9">
        <v>576</v>
      </c>
      <c r="B579" s="9" t="s">
        <v>56</v>
      </c>
      <c r="C579" s="9" t="s">
        <v>57</v>
      </c>
      <c r="D579" s="9" t="s">
        <v>1857</v>
      </c>
      <c r="E579" s="9" t="s">
        <v>1411</v>
      </c>
      <c r="F579" s="9" t="s">
        <v>1447</v>
      </c>
      <c r="G579" s="9">
        <v>4.35</v>
      </c>
      <c r="H579" s="9" t="s">
        <v>1392</v>
      </c>
      <c r="I579" s="21">
        <v>138.96</v>
      </c>
      <c r="J579" s="4" t="e">
        <f>VLOOKUP(D579,贴息差额!C:D,2,0)</f>
        <v>#N/A</v>
      </c>
      <c r="L579" s="5" t="e">
        <f t="shared" si="11"/>
        <v>#N/A</v>
      </c>
    </row>
    <row r="580" hidden="1" spans="1:12">
      <c r="A580" s="9">
        <v>577</v>
      </c>
      <c r="B580" s="9" t="s">
        <v>56</v>
      </c>
      <c r="C580" s="9" t="s">
        <v>57</v>
      </c>
      <c r="D580" s="9" t="s">
        <v>1858</v>
      </c>
      <c r="E580" s="9" t="s">
        <v>1411</v>
      </c>
      <c r="F580" s="9" t="s">
        <v>1447</v>
      </c>
      <c r="G580" s="9">
        <v>4.35</v>
      </c>
      <c r="H580" s="9" t="s">
        <v>1392</v>
      </c>
      <c r="I580" s="21">
        <v>138.96</v>
      </c>
      <c r="J580" s="4" t="e">
        <f>VLOOKUP(D580,贴息差额!C:D,2,0)</f>
        <v>#N/A</v>
      </c>
      <c r="L580" s="5" t="e">
        <f t="shared" si="11"/>
        <v>#N/A</v>
      </c>
    </row>
    <row r="581" hidden="1" spans="1:12">
      <c r="A581" s="9">
        <v>578</v>
      </c>
      <c r="B581" s="9" t="s">
        <v>56</v>
      </c>
      <c r="C581" s="9" t="s">
        <v>57</v>
      </c>
      <c r="D581" s="9" t="s">
        <v>1859</v>
      </c>
      <c r="E581" s="9" t="s">
        <v>1411</v>
      </c>
      <c r="F581" s="9" t="s">
        <v>1447</v>
      </c>
      <c r="G581" s="9">
        <v>4.35</v>
      </c>
      <c r="H581" s="9" t="s">
        <v>1392</v>
      </c>
      <c r="I581" s="21">
        <v>138.96</v>
      </c>
      <c r="J581" s="4" t="e">
        <f>VLOOKUP(D581,贴息差额!C:D,2,0)</f>
        <v>#N/A</v>
      </c>
      <c r="L581" s="5" t="e">
        <f t="shared" si="11"/>
        <v>#N/A</v>
      </c>
    </row>
    <row r="582" hidden="1" spans="1:12">
      <c r="A582" s="9">
        <v>579</v>
      </c>
      <c r="B582" s="9" t="s">
        <v>56</v>
      </c>
      <c r="C582" s="9" t="s">
        <v>57</v>
      </c>
      <c r="D582" s="9" t="s">
        <v>1860</v>
      </c>
      <c r="E582" s="9" t="s">
        <v>1411</v>
      </c>
      <c r="F582" s="9" t="s">
        <v>1447</v>
      </c>
      <c r="G582" s="9">
        <v>4.35</v>
      </c>
      <c r="H582" s="9" t="s">
        <v>1392</v>
      </c>
      <c r="I582" s="21">
        <v>208.44</v>
      </c>
      <c r="J582" s="4" t="e">
        <f>VLOOKUP(D582,贴息差额!C:D,2,0)</f>
        <v>#N/A</v>
      </c>
      <c r="L582" s="5" t="e">
        <f t="shared" si="11"/>
        <v>#N/A</v>
      </c>
    </row>
    <row r="583" hidden="1" spans="1:12">
      <c r="A583" s="9">
        <v>580</v>
      </c>
      <c r="B583" s="9" t="s">
        <v>56</v>
      </c>
      <c r="C583" s="9" t="s">
        <v>57</v>
      </c>
      <c r="D583" s="9" t="s">
        <v>1861</v>
      </c>
      <c r="E583" s="9" t="s">
        <v>1411</v>
      </c>
      <c r="F583" s="9" t="s">
        <v>1445</v>
      </c>
      <c r="G583" s="9">
        <v>4.35</v>
      </c>
      <c r="H583" s="9" t="s">
        <v>1392</v>
      </c>
      <c r="I583" s="21">
        <v>138.96</v>
      </c>
      <c r="J583" s="4" t="e">
        <f>VLOOKUP(D583,贴息差额!C:D,2,0)</f>
        <v>#N/A</v>
      </c>
      <c r="L583" s="5" t="e">
        <f t="shared" si="11"/>
        <v>#N/A</v>
      </c>
    </row>
    <row r="584" hidden="1" spans="1:12">
      <c r="A584" s="9">
        <v>581</v>
      </c>
      <c r="B584" s="9" t="s">
        <v>56</v>
      </c>
      <c r="C584" s="9" t="s">
        <v>57</v>
      </c>
      <c r="D584" s="9" t="s">
        <v>1862</v>
      </c>
      <c r="E584" s="9" t="s">
        <v>1411</v>
      </c>
      <c r="F584" s="9" t="s">
        <v>1447</v>
      </c>
      <c r="G584" s="9">
        <v>4.35</v>
      </c>
      <c r="H584" s="9" t="s">
        <v>1392</v>
      </c>
      <c r="I584" s="21">
        <v>138.96</v>
      </c>
      <c r="J584" s="4" t="e">
        <f>VLOOKUP(D584,贴息差额!C:D,2,0)</f>
        <v>#N/A</v>
      </c>
      <c r="L584" s="5" t="e">
        <f t="shared" si="11"/>
        <v>#N/A</v>
      </c>
    </row>
    <row r="585" hidden="1" spans="1:12">
      <c r="A585" s="9">
        <v>582</v>
      </c>
      <c r="B585" s="9" t="s">
        <v>56</v>
      </c>
      <c r="C585" s="9" t="s">
        <v>57</v>
      </c>
      <c r="D585" s="9" t="s">
        <v>1863</v>
      </c>
      <c r="E585" s="9" t="s">
        <v>1411</v>
      </c>
      <c r="F585" s="9" t="s">
        <v>1447</v>
      </c>
      <c r="G585" s="9">
        <v>4.35</v>
      </c>
      <c r="H585" s="9" t="s">
        <v>1392</v>
      </c>
      <c r="I585" s="21">
        <v>277.92</v>
      </c>
      <c r="J585" s="4" t="e">
        <f>VLOOKUP(D585,贴息差额!C:D,2,0)</f>
        <v>#N/A</v>
      </c>
      <c r="L585" s="5" t="e">
        <f t="shared" si="11"/>
        <v>#N/A</v>
      </c>
    </row>
    <row r="586" hidden="1" spans="1:12">
      <c r="A586" s="9">
        <v>583</v>
      </c>
      <c r="B586" s="9" t="s">
        <v>56</v>
      </c>
      <c r="C586" s="9" t="s">
        <v>57</v>
      </c>
      <c r="D586" s="9" t="s">
        <v>1864</v>
      </c>
      <c r="E586" s="9" t="s">
        <v>1411</v>
      </c>
      <c r="F586" s="9" t="s">
        <v>1447</v>
      </c>
      <c r="G586" s="9">
        <v>4.35</v>
      </c>
      <c r="H586" s="9" t="s">
        <v>1392</v>
      </c>
      <c r="I586" s="21">
        <v>138.96</v>
      </c>
      <c r="J586" s="4" t="e">
        <f>VLOOKUP(D586,贴息差额!C:D,2,0)</f>
        <v>#N/A</v>
      </c>
      <c r="L586" s="5" t="e">
        <f t="shared" si="11"/>
        <v>#N/A</v>
      </c>
    </row>
    <row r="587" hidden="1" spans="1:12">
      <c r="A587" s="9">
        <v>584</v>
      </c>
      <c r="B587" s="9" t="s">
        <v>56</v>
      </c>
      <c r="C587" s="9" t="s">
        <v>57</v>
      </c>
      <c r="D587" s="9" t="s">
        <v>1865</v>
      </c>
      <c r="E587" s="9" t="s">
        <v>1411</v>
      </c>
      <c r="F587" s="9" t="s">
        <v>1447</v>
      </c>
      <c r="G587" s="9">
        <v>4.35</v>
      </c>
      <c r="H587" s="9" t="s">
        <v>1392</v>
      </c>
      <c r="I587" s="21">
        <v>166.75</v>
      </c>
      <c r="J587" s="4" t="e">
        <f>VLOOKUP(D587,贴息差额!C:D,2,0)</f>
        <v>#N/A</v>
      </c>
      <c r="L587" s="5" t="e">
        <f t="shared" si="11"/>
        <v>#N/A</v>
      </c>
    </row>
    <row r="588" hidden="1" spans="1:12">
      <c r="A588" s="9">
        <v>585</v>
      </c>
      <c r="B588" s="9" t="s">
        <v>56</v>
      </c>
      <c r="C588" s="9" t="s">
        <v>57</v>
      </c>
      <c r="D588" s="9" t="s">
        <v>1866</v>
      </c>
      <c r="E588" s="9" t="s">
        <v>1464</v>
      </c>
      <c r="F588" s="9" t="s">
        <v>1465</v>
      </c>
      <c r="G588" s="9">
        <v>4.35</v>
      </c>
      <c r="H588" s="9" t="s">
        <v>1392</v>
      </c>
      <c r="I588" s="21">
        <v>137.75</v>
      </c>
      <c r="J588" s="4" t="e">
        <f>VLOOKUP(D588,贴息差额!C:D,2,0)</f>
        <v>#N/A</v>
      </c>
      <c r="L588" s="5" t="e">
        <f t="shared" si="11"/>
        <v>#N/A</v>
      </c>
    </row>
    <row r="589" hidden="1" spans="1:12">
      <c r="A589" s="9">
        <v>586</v>
      </c>
      <c r="B589" s="9" t="s">
        <v>56</v>
      </c>
      <c r="C589" s="9" t="s">
        <v>57</v>
      </c>
      <c r="D589" s="9" t="s">
        <v>1143</v>
      </c>
      <c r="E589" s="9" t="s">
        <v>1464</v>
      </c>
      <c r="F589" s="9" t="s">
        <v>1465</v>
      </c>
      <c r="G589" s="9">
        <v>4.35</v>
      </c>
      <c r="H589" s="9" t="s">
        <v>1392</v>
      </c>
      <c r="I589" s="21">
        <v>137.75</v>
      </c>
      <c r="J589" s="4">
        <f>VLOOKUP(D589,贴息差额!C:D,2,0)</f>
        <v>0.01</v>
      </c>
      <c r="L589" s="5">
        <f t="shared" si="11"/>
        <v>137.74</v>
      </c>
    </row>
    <row r="590" hidden="1" spans="1:12">
      <c r="A590" s="9">
        <v>587</v>
      </c>
      <c r="B590" s="9" t="s">
        <v>56</v>
      </c>
      <c r="C590" s="9" t="s">
        <v>57</v>
      </c>
      <c r="D590" s="9" t="s">
        <v>1867</v>
      </c>
      <c r="E590" s="9" t="s">
        <v>1464</v>
      </c>
      <c r="F590" s="9" t="s">
        <v>1465</v>
      </c>
      <c r="G590" s="9">
        <v>4.35</v>
      </c>
      <c r="H590" s="9" t="s">
        <v>1392</v>
      </c>
      <c r="I590" s="21">
        <v>165.3</v>
      </c>
      <c r="J590" s="4" t="e">
        <f>VLOOKUP(D590,贴息差额!C:D,2,0)</f>
        <v>#N/A</v>
      </c>
      <c r="L590" s="5" t="e">
        <f t="shared" si="11"/>
        <v>#N/A</v>
      </c>
    </row>
    <row r="591" hidden="1" spans="1:12">
      <c r="A591" s="9">
        <v>588</v>
      </c>
      <c r="B591" s="9" t="s">
        <v>56</v>
      </c>
      <c r="C591" s="9" t="s">
        <v>57</v>
      </c>
      <c r="D591" s="9" t="s">
        <v>1868</v>
      </c>
      <c r="E591" s="9" t="s">
        <v>1464</v>
      </c>
      <c r="F591" s="9" t="s">
        <v>1465</v>
      </c>
      <c r="G591" s="9">
        <v>4.35</v>
      </c>
      <c r="H591" s="9" t="s">
        <v>1392</v>
      </c>
      <c r="I591" s="21">
        <v>165.3</v>
      </c>
      <c r="J591" s="4" t="e">
        <f>VLOOKUP(D591,贴息差额!C:D,2,0)</f>
        <v>#N/A</v>
      </c>
      <c r="L591" s="5" t="e">
        <f t="shared" si="11"/>
        <v>#N/A</v>
      </c>
    </row>
    <row r="592" hidden="1" spans="1:12">
      <c r="A592" s="9">
        <v>589</v>
      </c>
      <c r="B592" s="9" t="s">
        <v>56</v>
      </c>
      <c r="C592" s="9" t="s">
        <v>57</v>
      </c>
      <c r="D592" s="9" t="s">
        <v>1869</v>
      </c>
      <c r="E592" s="9" t="s">
        <v>1464</v>
      </c>
      <c r="F592" s="9" t="s">
        <v>1465</v>
      </c>
      <c r="G592" s="9">
        <v>4.35</v>
      </c>
      <c r="H592" s="9" t="s">
        <v>1392</v>
      </c>
      <c r="I592" s="21">
        <v>82.65</v>
      </c>
      <c r="J592" s="4" t="e">
        <f>VLOOKUP(D592,贴息差额!C:D,2,0)</f>
        <v>#N/A</v>
      </c>
      <c r="L592" s="5" t="e">
        <f t="shared" si="11"/>
        <v>#N/A</v>
      </c>
    </row>
    <row r="593" hidden="1" spans="1:12">
      <c r="A593" s="9">
        <v>590</v>
      </c>
      <c r="B593" s="9" t="s">
        <v>56</v>
      </c>
      <c r="C593" s="9" t="s">
        <v>57</v>
      </c>
      <c r="D593" s="9" t="s">
        <v>1870</v>
      </c>
      <c r="E593" s="9" t="s">
        <v>1464</v>
      </c>
      <c r="F593" s="9" t="s">
        <v>1465</v>
      </c>
      <c r="G593" s="9">
        <v>4.35</v>
      </c>
      <c r="H593" s="9" t="s">
        <v>1392</v>
      </c>
      <c r="I593" s="21">
        <v>68.88</v>
      </c>
      <c r="J593" s="4" t="e">
        <f>VLOOKUP(D593,贴息差额!C:D,2,0)</f>
        <v>#N/A</v>
      </c>
      <c r="L593" s="5" t="e">
        <f t="shared" si="11"/>
        <v>#N/A</v>
      </c>
    </row>
    <row r="594" hidden="1" spans="1:12">
      <c r="A594" s="9">
        <v>591</v>
      </c>
      <c r="B594" s="9" t="s">
        <v>56</v>
      </c>
      <c r="C594" s="9" t="s">
        <v>57</v>
      </c>
      <c r="D594" s="9" t="s">
        <v>1871</v>
      </c>
      <c r="E594" s="9" t="s">
        <v>1464</v>
      </c>
      <c r="F594" s="9" t="s">
        <v>1465</v>
      </c>
      <c r="G594" s="9">
        <v>4.35</v>
      </c>
      <c r="H594" s="9" t="s">
        <v>1392</v>
      </c>
      <c r="I594" s="21">
        <v>206.63</v>
      </c>
      <c r="J594" s="4" t="e">
        <f>VLOOKUP(D594,贴息差额!C:D,2,0)</f>
        <v>#N/A</v>
      </c>
      <c r="L594" s="5" t="e">
        <f t="shared" si="11"/>
        <v>#N/A</v>
      </c>
    </row>
    <row r="595" hidden="1" spans="1:12">
      <c r="A595" s="9">
        <v>592</v>
      </c>
      <c r="B595" s="9" t="s">
        <v>56</v>
      </c>
      <c r="C595" s="9" t="s">
        <v>57</v>
      </c>
      <c r="D595" s="9" t="s">
        <v>1872</v>
      </c>
      <c r="E595" s="9" t="s">
        <v>1464</v>
      </c>
      <c r="F595" s="9" t="s">
        <v>1465</v>
      </c>
      <c r="G595" s="9">
        <v>4.35</v>
      </c>
      <c r="H595" s="9" t="s">
        <v>1392</v>
      </c>
      <c r="I595" s="21">
        <v>68.88</v>
      </c>
      <c r="J595" s="4" t="e">
        <f>VLOOKUP(D595,贴息差额!C:D,2,0)</f>
        <v>#N/A</v>
      </c>
      <c r="L595" s="5" t="e">
        <f t="shared" si="11"/>
        <v>#N/A</v>
      </c>
    </row>
    <row r="596" hidden="1" spans="1:12">
      <c r="A596" s="9">
        <v>593</v>
      </c>
      <c r="B596" s="9" t="s">
        <v>56</v>
      </c>
      <c r="C596" s="9" t="s">
        <v>57</v>
      </c>
      <c r="D596" s="9" t="s">
        <v>1873</v>
      </c>
      <c r="E596" s="9" t="s">
        <v>1464</v>
      </c>
      <c r="F596" s="9" t="s">
        <v>1465</v>
      </c>
      <c r="G596" s="9">
        <v>4.35</v>
      </c>
      <c r="H596" s="9" t="s">
        <v>1392</v>
      </c>
      <c r="I596" s="21">
        <v>206.63</v>
      </c>
      <c r="J596" s="4" t="e">
        <f>VLOOKUP(D596,贴息差额!C:D,2,0)</f>
        <v>#N/A</v>
      </c>
      <c r="L596" s="5" t="e">
        <f t="shared" si="11"/>
        <v>#N/A</v>
      </c>
    </row>
    <row r="597" hidden="1" spans="1:12">
      <c r="A597" s="9">
        <v>594</v>
      </c>
      <c r="B597" s="9" t="s">
        <v>56</v>
      </c>
      <c r="C597" s="9" t="s">
        <v>57</v>
      </c>
      <c r="D597" s="9" t="s">
        <v>1874</v>
      </c>
      <c r="E597" s="9" t="s">
        <v>1464</v>
      </c>
      <c r="F597" s="9" t="s">
        <v>1465</v>
      </c>
      <c r="G597" s="9">
        <v>4.35</v>
      </c>
      <c r="H597" s="9" t="s">
        <v>1392</v>
      </c>
      <c r="I597" s="21">
        <v>137.75</v>
      </c>
      <c r="J597" s="4" t="e">
        <f>VLOOKUP(D597,贴息差额!C:D,2,0)</f>
        <v>#N/A</v>
      </c>
      <c r="L597" s="5" t="e">
        <f t="shared" si="11"/>
        <v>#N/A</v>
      </c>
    </row>
    <row r="598" hidden="1" spans="1:12">
      <c r="A598" s="9">
        <v>595</v>
      </c>
      <c r="B598" s="9" t="s">
        <v>56</v>
      </c>
      <c r="C598" s="9" t="s">
        <v>57</v>
      </c>
      <c r="D598" s="9" t="s">
        <v>1875</v>
      </c>
      <c r="E598" s="9" t="s">
        <v>1464</v>
      </c>
      <c r="F598" s="9" t="s">
        <v>1465</v>
      </c>
      <c r="G598" s="9">
        <v>4.35</v>
      </c>
      <c r="H598" s="9" t="s">
        <v>1392</v>
      </c>
      <c r="I598" s="21">
        <v>96.43</v>
      </c>
      <c r="J598" s="4" t="e">
        <f>VLOOKUP(D598,贴息差额!C:D,2,0)</f>
        <v>#N/A</v>
      </c>
      <c r="L598" s="5" t="e">
        <f t="shared" si="11"/>
        <v>#N/A</v>
      </c>
    </row>
    <row r="599" hidden="1" spans="1:12">
      <c r="A599" s="9">
        <v>596</v>
      </c>
      <c r="B599" s="9" t="s">
        <v>56</v>
      </c>
      <c r="C599" s="9" t="s">
        <v>57</v>
      </c>
      <c r="D599" s="9" t="s">
        <v>1876</v>
      </c>
      <c r="E599" s="9" t="s">
        <v>1464</v>
      </c>
      <c r="F599" s="9" t="s">
        <v>1465</v>
      </c>
      <c r="G599" s="9">
        <v>4.35</v>
      </c>
      <c r="H599" s="9" t="s">
        <v>1392</v>
      </c>
      <c r="I599" s="21">
        <v>137.75</v>
      </c>
      <c r="J599" s="4" t="e">
        <f>VLOOKUP(D599,贴息差额!C:D,2,0)</f>
        <v>#N/A</v>
      </c>
      <c r="L599" s="5" t="e">
        <f t="shared" si="11"/>
        <v>#N/A</v>
      </c>
    </row>
    <row r="600" hidden="1" spans="1:12">
      <c r="A600" s="9">
        <v>597</v>
      </c>
      <c r="B600" s="9" t="s">
        <v>56</v>
      </c>
      <c r="C600" s="9" t="s">
        <v>57</v>
      </c>
      <c r="D600" s="9" t="s">
        <v>1877</v>
      </c>
      <c r="E600" s="9" t="s">
        <v>1464</v>
      </c>
      <c r="F600" s="9" t="s">
        <v>1465</v>
      </c>
      <c r="G600" s="9">
        <v>4.35</v>
      </c>
      <c r="H600" s="9" t="s">
        <v>1392</v>
      </c>
      <c r="I600" s="21">
        <v>206.63</v>
      </c>
      <c r="J600" s="4" t="e">
        <f>VLOOKUP(D600,贴息差额!C:D,2,0)</f>
        <v>#N/A</v>
      </c>
      <c r="L600" s="5" t="e">
        <f t="shared" si="11"/>
        <v>#N/A</v>
      </c>
    </row>
    <row r="601" hidden="1" spans="1:12">
      <c r="A601" s="9">
        <v>598</v>
      </c>
      <c r="B601" s="9" t="s">
        <v>56</v>
      </c>
      <c r="C601" s="9" t="s">
        <v>57</v>
      </c>
      <c r="D601" s="9" t="s">
        <v>1878</v>
      </c>
      <c r="E601" s="9" t="s">
        <v>1464</v>
      </c>
      <c r="F601" s="9" t="s">
        <v>1465</v>
      </c>
      <c r="G601" s="9">
        <v>4.35</v>
      </c>
      <c r="H601" s="9" t="s">
        <v>1392</v>
      </c>
      <c r="I601" s="21">
        <v>206.63</v>
      </c>
      <c r="J601" s="4" t="e">
        <f>VLOOKUP(D601,贴息差额!C:D,2,0)</f>
        <v>#N/A</v>
      </c>
      <c r="L601" s="5" t="e">
        <f t="shared" si="11"/>
        <v>#N/A</v>
      </c>
    </row>
    <row r="602" hidden="1" spans="1:12">
      <c r="A602" s="9">
        <v>599</v>
      </c>
      <c r="B602" s="9" t="s">
        <v>56</v>
      </c>
      <c r="C602" s="9" t="s">
        <v>57</v>
      </c>
      <c r="D602" s="9" t="s">
        <v>1879</v>
      </c>
      <c r="E602" s="9" t="s">
        <v>1464</v>
      </c>
      <c r="F602" s="9" t="s">
        <v>1465</v>
      </c>
      <c r="G602" s="9">
        <v>4.35</v>
      </c>
      <c r="H602" s="9" t="s">
        <v>1392</v>
      </c>
      <c r="I602" s="21">
        <v>165.3</v>
      </c>
      <c r="J602" s="4" t="e">
        <f>VLOOKUP(D602,贴息差额!C:D,2,0)</f>
        <v>#N/A</v>
      </c>
      <c r="L602" s="5" t="e">
        <f t="shared" si="11"/>
        <v>#N/A</v>
      </c>
    </row>
    <row r="603" hidden="1" spans="1:12">
      <c r="A603" s="9">
        <v>600</v>
      </c>
      <c r="B603" s="9" t="s">
        <v>56</v>
      </c>
      <c r="C603" s="9" t="s">
        <v>57</v>
      </c>
      <c r="D603" s="9" t="s">
        <v>1880</v>
      </c>
      <c r="E603" s="9" t="s">
        <v>1464</v>
      </c>
      <c r="F603" s="9" t="s">
        <v>1465</v>
      </c>
      <c r="G603" s="9">
        <v>4.35</v>
      </c>
      <c r="H603" s="9" t="s">
        <v>1392</v>
      </c>
      <c r="I603" s="21">
        <v>68.88</v>
      </c>
      <c r="J603" s="4" t="e">
        <f>VLOOKUP(D603,贴息差额!C:D,2,0)</f>
        <v>#N/A</v>
      </c>
      <c r="L603" s="5" t="e">
        <f t="shared" si="11"/>
        <v>#N/A</v>
      </c>
    </row>
    <row r="604" hidden="1" spans="1:12">
      <c r="A604" s="9">
        <v>601</v>
      </c>
      <c r="B604" s="9" t="s">
        <v>56</v>
      </c>
      <c r="C604" s="9" t="s">
        <v>57</v>
      </c>
      <c r="D604" s="9" t="s">
        <v>1881</v>
      </c>
      <c r="E604" s="9" t="s">
        <v>1464</v>
      </c>
      <c r="F604" s="9" t="s">
        <v>1465</v>
      </c>
      <c r="G604" s="9">
        <v>4.35</v>
      </c>
      <c r="H604" s="9" t="s">
        <v>1392</v>
      </c>
      <c r="I604" s="21">
        <v>151.53</v>
      </c>
      <c r="J604" s="4" t="e">
        <f>VLOOKUP(D604,贴息差额!C:D,2,0)</f>
        <v>#N/A</v>
      </c>
      <c r="L604" s="5" t="e">
        <f t="shared" si="11"/>
        <v>#N/A</v>
      </c>
    </row>
    <row r="605" hidden="1" spans="1:12">
      <c r="A605" s="9">
        <v>602</v>
      </c>
      <c r="B605" s="9" t="s">
        <v>56</v>
      </c>
      <c r="C605" s="9" t="s">
        <v>57</v>
      </c>
      <c r="D605" s="9" t="s">
        <v>1882</v>
      </c>
      <c r="E605" s="9" t="s">
        <v>1464</v>
      </c>
      <c r="F605" s="9" t="s">
        <v>1465</v>
      </c>
      <c r="G605" s="9">
        <v>4.35</v>
      </c>
      <c r="H605" s="9" t="s">
        <v>1392</v>
      </c>
      <c r="I605" s="21">
        <v>68.88</v>
      </c>
      <c r="J605" s="4" t="e">
        <f>VLOOKUP(D605,贴息差额!C:D,2,0)</f>
        <v>#N/A</v>
      </c>
      <c r="L605" s="5" t="e">
        <f t="shared" si="11"/>
        <v>#N/A</v>
      </c>
    </row>
    <row r="606" hidden="1" spans="1:12">
      <c r="A606" s="9">
        <v>603</v>
      </c>
      <c r="B606" s="9" t="s">
        <v>56</v>
      </c>
      <c r="C606" s="9" t="s">
        <v>57</v>
      </c>
      <c r="D606" s="9" t="s">
        <v>1883</v>
      </c>
      <c r="E606" s="9" t="s">
        <v>1464</v>
      </c>
      <c r="F606" s="9" t="s">
        <v>1465</v>
      </c>
      <c r="G606" s="9">
        <v>4.35</v>
      </c>
      <c r="H606" s="9" t="s">
        <v>1392</v>
      </c>
      <c r="I606" s="21">
        <v>137.75</v>
      </c>
      <c r="J606" s="4" t="e">
        <f>VLOOKUP(D606,贴息差额!C:D,2,0)</f>
        <v>#N/A</v>
      </c>
      <c r="L606" s="5" t="e">
        <f t="shared" si="11"/>
        <v>#N/A</v>
      </c>
    </row>
    <row r="607" hidden="1" spans="1:12">
      <c r="A607" s="9">
        <v>604</v>
      </c>
      <c r="B607" s="9" t="s">
        <v>56</v>
      </c>
      <c r="C607" s="9" t="s">
        <v>57</v>
      </c>
      <c r="D607" s="9" t="s">
        <v>1884</v>
      </c>
      <c r="E607" s="9" t="s">
        <v>1464</v>
      </c>
      <c r="F607" s="9" t="s">
        <v>1465</v>
      </c>
      <c r="G607" s="9">
        <v>4.35</v>
      </c>
      <c r="H607" s="9" t="s">
        <v>1392</v>
      </c>
      <c r="I607" s="21">
        <v>165.3</v>
      </c>
      <c r="J607" s="4" t="e">
        <f>VLOOKUP(D607,贴息差额!C:D,2,0)</f>
        <v>#N/A</v>
      </c>
      <c r="L607" s="5" t="e">
        <f t="shared" si="11"/>
        <v>#N/A</v>
      </c>
    </row>
    <row r="608" hidden="1" spans="1:12">
      <c r="A608" s="9">
        <v>605</v>
      </c>
      <c r="B608" s="9" t="s">
        <v>56</v>
      </c>
      <c r="C608" s="9" t="s">
        <v>57</v>
      </c>
      <c r="D608" s="9" t="s">
        <v>73</v>
      </c>
      <c r="E608" s="9" t="s">
        <v>1467</v>
      </c>
      <c r="F608" s="9" t="s">
        <v>1468</v>
      </c>
      <c r="G608" s="9">
        <v>4.35</v>
      </c>
      <c r="H608" s="9" t="s">
        <v>1392</v>
      </c>
      <c r="I608" s="21">
        <v>136.55</v>
      </c>
      <c r="J608" s="4" t="e">
        <f>VLOOKUP(D608,贴息差额!C:D,2,0)</f>
        <v>#N/A</v>
      </c>
      <c r="L608" s="5" t="e">
        <f t="shared" si="11"/>
        <v>#N/A</v>
      </c>
    </row>
    <row r="609" hidden="1" spans="1:12">
      <c r="A609" s="9">
        <v>606</v>
      </c>
      <c r="B609" s="9" t="s">
        <v>56</v>
      </c>
      <c r="C609" s="9" t="s">
        <v>57</v>
      </c>
      <c r="D609" s="9" t="s">
        <v>1885</v>
      </c>
      <c r="E609" s="9" t="s">
        <v>1467</v>
      </c>
      <c r="F609" s="9" t="s">
        <v>1468</v>
      </c>
      <c r="G609" s="9">
        <v>4.35</v>
      </c>
      <c r="H609" s="9" t="s">
        <v>1392</v>
      </c>
      <c r="I609" s="21">
        <v>136.55</v>
      </c>
      <c r="J609" s="4" t="e">
        <f>VLOOKUP(D609,贴息差额!C:D,2,0)</f>
        <v>#N/A</v>
      </c>
      <c r="L609" s="5" t="e">
        <f t="shared" si="11"/>
        <v>#N/A</v>
      </c>
    </row>
    <row r="610" hidden="1" spans="1:12">
      <c r="A610" s="9">
        <v>607</v>
      </c>
      <c r="B610" s="9" t="s">
        <v>56</v>
      </c>
      <c r="C610" s="9" t="s">
        <v>57</v>
      </c>
      <c r="D610" s="9" t="s">
        <v>124</v>
      </c>
      <c r="E610" s="9" t="s">
        <v>1467</v>
      </c>
      <c r="F610" s="9" t="s">
        <v>1468</v>
      </c>
      <c r="G610" s="9">
        <v>4.35</v>
      </c>
      <c r="H610" s="9" t="s">
        <v>1392</v>
      </c>
      <c r="I610" s="21">
        <v>109.24</v>
      </c>
      <c r="J610" s="4" t="e">
        <f>VLOOKUP(D610,贴息差额!C:D,2,0)</f>
        <v>#N/A</v>
      </c>
      <c r="L610" s="5" t="e">
        <f t="shared" si="11"/>
        <v>#N/A</v>
      </c>
    </row>
    <row r="611" hidden="1" spans="1:12">
      <c r="A611" s="9">
        <v>608</v>
      </c>
      <c r="B611" s="9" t="s">
        <v>56</v>
      </c>
      <c r="C611" s="9" t="s">
        <v>57</v>
      </c>
      <c r="D611" s="9" t="s">
        <v>1886</v>
      </c>
      <c r="E611" s="9" t="s">
        <v>1467</v>
      </c>
      <c r="F611" s="9" t="s">
        <v>1468</v>
      </c>
      <c r="G611" s="9">
        <v>4.35</v>
      </c>
      <c r="H611" s="9" t="s">
        <v>1392</v>
      </c>
      <c r="I611" s="21">
        <v>109.24</v>
      </c>
      <c r="J611" s="4" t="e">
        <f>VLOOKUP(D611,贴息差额!C:D,2,0)</f>
        <v>#N/A</v>
      </c>
      <c r="L611" s="5" t="e">
        <f t="shared" si="11"/>
        <v>#N/A</v>
      </c>
    </row>
    <row r="612" hidden="1" spans="1:12">
      <c r="A612" s="9">
        <v>609</v>
      </c>
      <c r="B612" s="9" t="s">
        <v>56</v>
      </c>
      <c r="C612" s="9" t="s">
        <v>57</v>
      </c>
      <c r="D612" s="9" t="s">
        <v>1887</v>
      </c>
      <c r="E612" s="9" t="s">
        <v>1467</v>
      </c>
      <c r="F612" s="9" t="s">
        <v>1468</v>
      </c>
      <c r="G612" s="9">
        <v>4.35</v>
      </c>
      <c r="H612" s="9" t="s">
        <v>1392</v>
      </c>
      <c r="I612" s="21">
        <v>163.85</v>
      </c>
      <c r="J612" s="4" t="e">
        <f>VLOOKUP(D612,贴息差额!C:D,2,0)</f>
        <v>#N/A</v>
      </c>
      <c r="L612" s="5" t="e">
        <f t="shared" si="11"/>
        <v>#N/A</v>
      </c>
    </row>
    <row r="613" hidden="1" spans="1:12">
      <c r="A613" s="9">
        <v>610</v>
      </c>
      <c r="B613" s="9" t="s">
        <v>56</v>
      </c>
      <c r="C613" s="9" t="s">
        <v>57</v>
      </c>
      <c r="D613" s="9" t="s">
        <v>1888</v>
      </c>
      <c r="E613" s="9" t="s">
        <v>1467</v>
      </c>
      <c r="F613" s="9" t="s">
        <v>1468</v>
      </c>
      <c r="G613" s="9">
        <v>4.35</v>
      </c>
      <c r="H613" s="9" t="s">
        <v>1392</v>
      </c>
      <c r="I613" s="21">
        <v>109.24</v>
      </c>
      <c r="J613" s="4" t="e">
        <f>VLOOKUP(D613,贴息差额!C:D,2,0)</f>
        <v>#N/A</v>
      </c>
      <c r="L613" s="5" t="e">
        <f t="shared" si="11"/>
        <v>#N/A</v>
      </c>
    </row>
    <row r="614" hidden="1" spans="1:12">
      <c r="A614" s="9">
        <v>611</v>
      </c>
      <c r="B614" s="9" t="s">
        <v>56</v>
      </c>
      <c r="C614" s="9" t="s">
        <v>57</v>
      </c>
      <c r="D614" s="9" t="s">
        <v>1889</v>
      </c>
      <c r="E614" s="9" t="s">
        <v>1467</v>
      </c>
      <c r="F614" s="9" t="s">
        <v>1468</v>
      </c>
      <c r="G614" s="9">
        <v>4.35</v>
      </c>
      <c r="H614" s="9" t="s">
        <v>1392</v>
      </c>
      <c r="I614" s="21">
        <v>109.24</v>
      </c>
      <c r="J614" s="4" t="e">
        <f>VLOOKUP(D614,贴息差额!C:D,2,0)</f>
        <v>#N/A</v>
      </c>
      <c r="L614" s="5" t="e">
        <f t="shared" si="11"/>
        <v>#N/A</v>
      </c>
    </row>
    <row r="615" hidden="1" spans="1:12">
      <c r="A615" s="9">
        <v>612</v>
      </c>
      <c r="B615" s="9" t="s">
        <v>56</v>
      </c>
      <c r="C615" s="9" t="s">
        <v>57</v>
      </c>
      <c r="D615" s="9" t="s">
        <v>1890</v>
      </c>
      <c r="E615" s="9" t="s">
        <v>1467</v>
      </c>
      <c r="F615" s="9" t="s">
        <v>1468</v>
      </c>
      <c r="G615" s="9">
        <v>4.35</v>
      </c>
      <c r="H615" s="9" t="s">
        <v>1392</v>
      </c>
      <c r="I615" s="21">
        <v>136.55</v>
      </c>
      <c r="J615" s="4" t="e">
        <f>VLOOKUP(D615,贴息差额!C:D,2,0)</f>
        <v>#N/A</v>
      </c>
      <c r="L615" s="5" t="e">
        <f t="shared" si="11"/>
        <v>#N/A</v>
      </c>
    </row>
    <row r="616" hidden="1" spans="1:12">
      <c r="A616" s="9">
        <v>613</v>
      </c>
      <c r="B616" s="9" t="s">
        <v>56</v>
      </c>
      <c r="C616" s="9" t="s">
        <v>57</v>
      </c>
      <c r="D616" s="9" t="s">
        <v>1891</v>
      </c>
      <c r="E616" s="9" t="s">
        <v>1467</v>
      </c>
      <c r="F616" s="9" t="s">
        <v>1468</v>
      </c>
      <c r="G616" s="9">
        <v>4.35</v>
      </c>
      <c r="H616" s="9" t="s">
        <v>1392</v>
      </c>
      <c r="I616" s="21">
        <v>109.24</v>
      </c>
      <c r="J616" s="4" t="e">
        <f>VLOOKUP(D616,贴息差额!C:D,2,0)</f>
        <v>#N/A</v>
      </c>
      <c r="L616" s="5" t="e">
        <f t="shared" si="11"/>
        <v>#N/A</v>
      </c>
    </row>
    <row r="617" hidden="1" spans="1:12">
      <c r="A617" s="9">
        <v>614</v>
      </c>
      <c r="B617" s="9" t="s">
        <v>56</v>
      </c>
      <c r="C617" s="9" t="s">
        <v>57</v>
      </c>
      <c r="D617" s="9" t="s">
        <v>1892</v>
      </c>
      <c r="E617" s="9" t="s">
        <v>1467</v>
      </c>
      <c r="F617" s="9" t="s">
        <v>1468</v>
      </c>
      <c r="G617" s="9">
        <v>4.35</v>
      </c>
      <c r="H617" s="9" t="s">
        <v>1392</v>
      </c>
      <c r="I617" s="21">
        <v>136.55</v>
      </c>
      <c r="J617" s="4" t="e">
        <f>VLOOKUP(D617,贴息差额!C:D,2,0)</f>
        <v>#N/A</v>
      </c>
      <c r="L617" s="5" t="e">
        <f t="shared" si="11"/>
        <v>#N/A</v>
      </c>
    </row>
    <row r="618" hidden="1" spans="1:12">
      <c r="A618" s="9">
        <v>615</v>
      </c>
      <c r="B618" s="9" t="s">
        <v>56</v>
      </c>
      <c r="C618" s="9" t="s">
        <v>57</v>
      </c>
      <c r="D618" s="9" t="s">
        <v>1893</v>
      </c>
      <c r="E618" s="9" t="s">
        <v>1467</v>
      </c>
      <c r="F618" s="9" t="s">
        <v>1468</v>
      </c>
      <c r="G618" s="9">
        <v>4.35</v>
      </c>
      <c r="H618" s="9" t="s">
        <v>1392</v>
      </c>
      <c r="I618" s="21">
        <v>136.55</v>
      </c>
      <c r="J618" s="4" t="e">
        <f>VLOOKUP(D618,贴息差额!C:D,2,0)</f>
        <v>#N/A</v>
      </c>
      <c r="L618" s="5" t="e">
        <f t="shared" si="11"/>
        <v>#N/A</v>
      </c>
    </row>
    <row r="619" hidden="1" spans="1:12">
      <c r="A619" s="9">
        <v>616</v>
      </c>
      <c r="B619" s="9" t="s">
        <v>56</v>
      </c>
      <c r="C619" s="9" t="s">
        <v>57</v>
      </c>
      <c r="D619" s="9" t="s">
        <v>1894</v>
      </c>
      <c r="E619" s="9" t="s">
        <v>1467</v>
      </c>
      <c r="F619" s="9" t="s">
        <v>1468</v>
      </c>
      <c r="G619" s="9">
        <v>4.35</v>
      </c>
      <c r="H619" s="9" t="s">
        <v>1392</v>
      </c>
      <c r="I619" s="21">
        <v>109.24</v>
      </c>
      <c r="J619" s="4" t="e">
        <f>VLOOKUP(D619,贴息差额!C:D,2,0)</f>
        <v>#N/A</v>
      </c>
      <c r="L619" s="5" t="e">
        <f t="shared" si="11"/>
        <v>#N/A</v>
      </c>
    </row>
    <row r="620" hidden="1" spans="1:12">
      <c r="A620" s="9">
        <v>617</v>
      </c>
      <c r="B620" s="9" t="s">
        <v>56</v>
      </c>
      <c r="C620" s="9" t="s">
        <v>57</v>
      </c>
      <c r="D620" s="9" t="s">
        <v>1895</v>
      </c>
      <c r="E620" s="9" t="s">
        <v>1467</v>
      </c>
      <c r="F620" s="9" t="s">
        <v>1468</v>
      </c>
      <c r="G620" s="9">
        <v>4.35</v>
      </c>
      <c r="H620" s="9" t="s">
        <v>1392</v>
      </c>
      <c r="I620" s="21">
        <v>177.51</v>
      </c>
      <c r="J620" s="4" t="e">
        <f>VLOOKUP(D620,贴息差额!C:D,2,0)</f>
        <v>#N/A</v>
      </c>
      <c r="L620" s="5" t="e">
        <f t="shared" si="11"/>
        <v>#N/A</v>
      </c>
    </row>
    <row r="621" hidden="1" spans="1:12">
      <c r="A621" s="9">
        <v>618</v>
      </c>
      <c r="B621" s="9" t="s">
        <v>56</v>
      </c>
      <c r="C621" s="9" t="s">
        <v>57</v>
      </c>
      <c r="D621" s="9" t="s">
        <v>1896</v>
      </c>
      <c r="E621" s="9" t="s">
        <v>1467</v>
      </c>
      <c r="F621" s="9" t="s">
        <v>1468</v>
      </c>
      <c r="G621" s="9">
        <v>4.35</v>
      </c>
      <c r="H621" s="9" t="s">
        <v>1392</v>
      </c>
      <c r="I621" s="21">
        <v>136.55</v>
      </c>
      <c r="J621" s="4" t="e">
        <f>VLOOKUP(D621,贴息差额!C:D,2,0)</f>
        <v>#N/A</v>
      </c>
      <c r="L621" s="5" t="e">
        <f t="shared" ref="L621:L684" si="12">I621-J621</f>
        <v>#N/A</v>
      </c>
    </row>
    <row r="622" hidden="1" spans="1:12">
      <c r="A622" s="9">
        <v>619</v>
      </c>
      <c r="B622" s="9" t="s">
        <v>56</v>
      </c>
      <c r="C622" s="9" t="s">
        <v>57</v>
      </c>
      <c r="D622" s="9" t="s">
        <v>1897</v>
      </c>
      <c r="E622" s="9" t="s">
        <v>1467</v>
      </c>
      <c r="F622" s="9" t="s">
        <v>1468</v>
      </c>
      <c r="G622" s="9">
        <v>4.35</v>
      </c>
      <c r="H622" s="9" t="s">
        <v>1392</v>
      </c>
      <c r="I622" s="21">
        <v>163.85</v>
      </c>
      <c r="J622" s="4" t="e">
        <f>VLOOKUP(D622,贴息差额!C:D,2,0)</f>
        <v>#N/A</v>
      </c>
      <c r="L622" s="5" t="e">
        <f t="shared" si="12"/>
        <v>#N/A</v>
      </c>
    </row>
    <row r="623" hidden="1" spans="1:12">
      <c r="A623" s="9">
        <v>620</v>
      </c>
      <c r="B623" s="9" t="s">
        <v>56</v>
      </c>
      <c r="C623" s="9" t="s">
        <v>57</v>
      </c>
      <c r="D623" s="9" t="s">
        <v>268</v>
      </c>
      <c r="E623" s="9" t="s">
        <v>1467</v>
      </c>
      <c r="F623" s="9" t="s">
        <v>1468</v>
      </c>
      <c r="G623" s="9">
        <v>4.35</v>
      </c>
      <c r="H623" s="9" t="s">
        <v>1392</v>
      </c>
      <c r="I623" s="21">
        <v>163.85</v>
      </c>
      <c r="J623" s="4" t="e">
        <f>VLOOKUP(D623,贴息差额!C:D,2,0)</f>
        <v>#N/A</v>
      </c>
      <c r="L623" s="5" t="e">
        <f t="shared" si="12"/>
        <v>#N/A</v>
      </c>
    </row>
    <row r="624" hidden="1" spans="1:12">
      <c r="A624" s="9">
        <v>621</v>
      </c>
      <c r="B624" s="9" t="s">
        <v>56</v>
      </c>
      <c r="C624" s="9" t="s">
        <v>57</v>
      </c>
      <c r="D624" s="9" t="s">
        <v>1898</v>
      </c>
      <c r="E624" s="9" t="s">
        <v>1409</v>
      </c>
      <c r="F624" s="9" t="s">
        <v>1471</v>
      </c>
      <c r="G624" s="9">
        <v>4.35</v>
      </c>
      <c r="H624" s="9" t="s">
        <v>1392</v>
      </c>
      <c r="I624" s="21">
        <v>108.27</v>
      </c>
      <c r="J624" s="4" t="e">
        <f>VLOOKUP(D624,贴息差额!C:D,2,0)</f>
        <v>#N/A</v>
      </c>
      <c r="L624" s="5" t="e">
        <f t="shared" si="12"/>
        <v>#N/A</v>
      </c>
    </row>
    <row r="625" hidden="1" spans="1:12">
      <c r="A625" s="9">
        <v>622</v>
      </c>
      <c r="B625" s="9" t="s">
        <v>56</v>
      </c>
      <c r="C625" s="9" t="s">
        <v>57</v>
      </c>
      <c r="D625" s="9" t="s">
        <v>1899</v>
      </c>
      <c r="E625" s="9" t="s">
        <v>1409</v>
      </c>
      <c r="F625" s="9" t="s">
        <v>1471</v>
      </c>
      <c r="G625" s="9">
        <v>4.35</v>
      </c>
      <c r="H625" s="9" t="s">
        <v>1392</v>
      </c>
      <c r="I625" s="21">
        <v>135.34</v>
      </c>
      <c r="J625" s="4" t="e">
        <f>VLOOKUP(D625,贴息差额!C:D,2,0)</f>
        <v>#N/A</v>
      </c>
      <c r="L625" s="5" t="e">
        <f t="shared" si="12"/>
        <v>#N/A</v>
      </c>
    </row>
    <row r="626" hidden="1" spans="1:12">
      <c r="A626" s="9">
        <v>623</v>
      </c>
      <c r="B626" s="9" t="s">
        <v>56</v>
      </c>
      <c r="C626" s="9" t="s">
        <v>57</v>
      </c>
      <c r="D626" s="9" t="s">
        <v>1900</v>
      </c>
      <c r="E626" s="9" t="s">
        <v>1409</v>
      </c>
      <c r="F626" s="9" t="s">
        <v>1471</v>
      </c>
      <c r="G626" s="9">
        <v>4.35</v>
      </c>
      <c r="H626" s="9" t="s">
        <v>1392</v>
      </c>
      <c r="I626" s="21">
        <v>108.27</v>
      </c>
      <c r="J626" s="4" t="e">
        <f>VLOOKUP(D626,贴息差额!C:D,2,0)</f>
        <v>#N/A</v>
      </c>
      <c r="L626" s="5" t="e">
        <f t="shared" si="12"/>
        <v>#N/A</v>
      </c>
    </row>
    <row r="627" hidden="1" spans="1:12">
      <c r="A627" s="9">
        <v>624</v>
      </c>
      <c r="B627" s="9" t="s">
        <v>56</v>
      </c>
      <c r="C627" s="9" t="s">
        <v>57</v>
      </c>
      <c r="D627" s="9" t="s">
        <v>159</v>
      </c>
      <c r="E627" s="9" t="s">
        <v>1409</v>
      </c>
      <c r="F627" s="9" t="s">
        <v>1471</v>
      </c>
      <c r="G627" s="9">
        <v>4.35</v>
      </c>
      <c r="H627" s="9" t="s">
        <v>1392</v>
      </c>
      <c r="I627" s="21">
        <v>67.67</v>
      </c>
      <c r="J627" s="4" t="e">
        <f>VLOOKUP(D627,贴息差额!C:D,2,0)</f>
        <v>#N/A</v>
      </c>
      <c r="L627" s="5" t="e">
        <f t="shared" si="12"/>
        <v>#N/A</v>
      </c>
    </row>
    <row r="628" hidden="1" spans="1:12">
      <c r="A628" s="9">
        <v>625</v>
      </c>
      <c r="B628" s="9" t="s">
        <v>56</v>
      </c>
      <c r="C628" s="9" t="s">
        <v>57</v>
      </c>
      <c r="D628" s="9" t="s">
        <v>1901</v>
      </c>
      <c r="E628" s="9" t="s">
        <v>1409</v>
      </c>
      <c r="F628" s="9" t="s">
        <v>1471</v>
      </c>
      <c r="G628" s="9">
        <v>4.35</v>
      </c>
      <c r="H628" s="9" t="s">
        <v>1392</v>
      </c>
      <c r="I628" s="21">
        <v>67.67</v>
      </c>
      <c r="J628" s="4" t="e">
        <f>VLOOKUP(D628,贴息差额!C:D,2,0)</f>
        <v>#N/A</v>
      </c>
      <c r="L628" s="5" t="e">
        <f t="shared" si="12"/>
        <v>#N/A</v>
      </c>
    </row>
    <row r="629" hidden="1" spans="1:12">
      <c r="A629" s="9">
        <v>626</v>
      </c>
      <c r="B629" s="9" t="s">
        <v>56</v>
      </c>
      <c r="C629" s="9" t="s">
        <v>57</v>
      </c>
      <c r="D629" s="9" t="s">
        <v>1902</v>
      </c>
      <c r="E629" s="9" t="s">
        <v>1409</v>
      </c>
      <c r="F629" s="9" t="s">
        <v>1471</v>
      </c>
      <c r="G629" s="9">
        <v>4.35</v>
      </c>
      <c r="H629" s="9" t="s">
        <v>1392</v>
      </c>
      <c r="I629" s="21">
        <v>175.94</v>
      </c>
      <c r="J629" s="4" t="e">
        <f>VLOOKUP(D629,贴息差额!C:D,2,0)</f>
        <v>#N/A</v>
      </c>
      <c r="L629" s="5" t="e">
        <f t="shared" si="12"/>
        <v>#N/A</v>
      </c>
    </row>
    <row r="630" hidden="1" spans="1:12">
      <c r="A630" s="9">
        <v>627</v>
      </c>
      <c r="B630" s="9" t="s">
        <v>56</v>
      </c>
      <c r="C630" s="9" t="s">
        <v>57</v>
      </c>
      <c r="D630" s="9" t="s">
        <v>1903</v>
      </c>
      <c r="E630" s="9" t="s">
        <v>1409</v>
      </c>
      <c r="F630" s="9" t="s">
        <v>1471</v>
      </c>
      <c r="G630" s="9">
        <v>4.35</v>
      </c>
      <c r="H630" s="9" t="s">
        <v>1392</v>
      </c>
      <c r="I630" s="21">
        <v>135.34</v>
      </c>
      <c r="J630" s="4" t="e">
        <f>VLOOKUP(D630,贴息差额!C:D,2,0)</f>
        <v>#N/A</v>
      </c>
      <c r="L630" s="5" t="e">
        <f t="shared" si="12"/>
        <v>#N/A</v>
      </c>
    </row>
    <row r="631" hidden="1" spans="1:12">
      <c r="A631" s="9">
        <v>628</v>
      </c>
      <c r="B631" s="9" t="s">
        <v>56</v>
      </c>
      <c r="C631" s="9" t="s">
        <v>57</v>
      </c>
      <c r="D631" s="9" t="s">
        <v>1904</v>
      </c>
      <c r="E631" s="9" t="s">
        <v>1409</v>
      </c>
      <c r="F631" s="9" t="s">
        <v>1471</v>
      </c>
      <c r="G631" s="9">
        <v>4.35</v>
      </c>
      <c r="H631" s="9" t="s">
        <v>1392</v>
      </c>
      <c r="I631" s="21">
        <v>162.4</v>
      </c>
      <c r="J631" s="4" t="e">
        <f>VLOOKUP(D631,贴息差额!C:D,2,0)</f>
        <v>#N/A</v>
      </c>
      <c r="L631" s="5" t="e">
        <f t="shared" si="12"/>
        <v>#N/A</v>
      </c>
    </row>
    <row r="632" hidden="1" spans="1:12">
      <c r="A632" s="9">
        <v>629</v>
      </c>
      <c r="B632" s="9" t="s">
        <v>56</v>
      </c>
      <c r="C632" s="9" t="s">
        <v>57</v>
      </c>
      <c r="D632" s="9" t="s">
        <v>1905</v>
      </c>
      <c r="E632" s="9" t="s">
        <v>1409</v>
      </c>
      <c r="F632" s="9" t="s">
        <v>1471</v>
      </c>
      <c r="G632" s="9">
        <v>4.35</v>
      </c>
      <c r="H632" s="9" t="s">
        <v>1392</v>
      </c>
      <c r="I632" s="21">
        <v>135.34</v>
      </c>
      <c r="J632" s="4" t="e">
        <f>VLOOKUP(D632,贴息差额!C:D,2,0)</f>
        <v>#N/A</v>
      </c>
      <c r="L632" s="5" t="e">
        <f t="shared" si="12"/>
        <v>#N/A</v>
      </c>
    </row>
    <row r="633" hidden="1" spans="1:12">
      <c r="A633" s="9">
        <v>630</v>
      </c>
      <c r="B633" s="9" t="s">
        <v>56</v>
      </c>
      <c r="C633" s="9" t="s">
        <v>57</v>
      </c>
      <c r="D633" s="9" t="s">
        <v>1906</v>
      </c>
      <c r="E633" s="9" t="s">
        <v>1409</v>
      </c>
      <c r="F633" s="9" t="s">
        <v>1471</v>
      </c>
      <c r="G633" s="9">
        <v>4.35</v>
      </c>
      <c r="H633" s="9" t="s">
        <v>1392</v>
      </c>
      <c r="I633" s="21">
        <v>162.4</v>
      </c>
      <c r="J633" s="4" t="e">
        <f>VLOOKUP(D633,贴息差额!C:D,2,0)</f>
        <v>#N/A</v>
      </c>
      <c r="L633" s="5" t="e">
        <f t="shared" si="12"/>
        <v>#N/A</v>
      </c>
    </row>
    <row r="634" hidden="1" spans="1:12">
      <c r="A634" s="9">
        <v>631</v>
      </c>
      <c r="B634" s="9" t="s">
        <v>56</v>
      </c>
      <c r="C634" s="9" t="s">
        <v>57</v>
      </c>
      <c r="D634" s="9" t="s">
        <v>1907</v>
      </c>
      <c r="E634" s="9" t="s">
        <v>1409</v>
      </c>
      <c r="F634" s="9" t="s">
        <v>1471</v>
      </c>
      <c r="G634" s="9">
        <v>4.35</v>
      </c>
      <c r="H634" s="9" t="s">
        <v>1392</v>
      </c>
      <c r="I634" s="21">
        <v>175.94</v>
      </c>
      <c r="J634" s="4" t="e">
        <f>VLOOKUP(D634,贴息差额!C:D,2,0)</f>
        <v>#N/A</v>
      </c>
      <c r="L634" s="5" t="e">
        <f t="shared" si="12"/>
        <v>#N/A</v>
      </c>
    </row>
    <row r="635" hidden="1" spans="1:12">
      <c r="A635" s="9">
        <v>632</v>
      </c>
      <c r="B635" s="9" t="s">
        <v>56</v>
      </c>
      <c r="C635" s="9" t="s">
        <v>57</v>
      </c>
      <c r="D635" s="9" t="s">
        <v>1908</v>
      </c>
      <c r="E635" s="9" t="s">
        <v>1409</v>
      </c>
      <c r="F635" s="9" t="s">
        <v>1471</v>
      </c>
      <c r="G635" s="9">
        <v>4.35</v>
      </c>
      <c r="H635" s="9" t="s">
        <v>1392</v>
      </c>
      <c r="I635" s="21">
        <v>148.87</v>
      </c>
      <c r="J635" s="4" t="e">
        <f>VLOOKUP(D635,贴息差额!C:D,2,0)</f>
        <v>#N/A</v>
      </c>
      <c r="L635" s="5" t="e">
        <f t="shared" si="12"/>
        <v>#N/A</v>
      </c>
    </row>
    <row r="636" hidden="1" spans="1:12">
      <c r="A636" s="9">
        <v>633</v>
      </c>
      <c r="B636" s="9" t="s">
        <v>56</v>
      </c>
      <c r="C636" s="9" t="s">
        <v>57</v>
      </c>
      <c r="D636" s="9" t="s">
        <v>1909</v>
      </c>
      <c r="E636" s="9" t="s">
        <v>1409</v>
      </c>
      <c r="F636" s="9" t="s">
        <v>1471</v>
      </c>
      <c r="G636" s="9">
        <v>4.35</v>
      </c>
      <c r="H636" s="9" t="s">
        <v>1392</v>
      </c>
      <c r="I636" s="21">
        <v>135.34</v>
      </c>
      <c r="J636" s="4" t="e">
        <f>VLOOKUP(D636,贴息差额!C:D,2,0)</f>
        <v>#N/A</v>
      </c>
      <c r="L636" s="5" t="e">
        <f t="shared" si="12"/>
        <v>#N/A</v>
      </c>
    </row>
    <row r="637" hidden="1" spans="1:12">
      <c r="A637" s="9">
        <v>634</v>
      </c>
      <c r="B637" s="9" t="s">
        <v>56</v>
      </c>
      <c r="C637" s="9" t="s">
        <v>57</v>
      </c>
      <c r="D637" s="9" t="s">
        <v>1910</v>
      </c>
      <c r="E637" s="9" t="s">
        <v>1409</v>
      </c>
      <c r="F637" s="9" t="s">
        <v>1471</v>
      </c>
      <c r="G637" s="9">
        <v>4.35</v>
      </c>
      <c r="H637" s="9" t="s">
        <v>1392</v>
      </c>
      <c r="I637" s="21">
        <v>162.4</v>
      </c>
      <c r="J637" s="4" t="e">
        <f>VLOOKUP(D637,贴息差额!C:D,2,0)</f>
        <v>#N/A</v>
      </c>
      <c r="L637" s="5" t="e">
        <f t="shared" si="12"/>
        <v>#N/A</v>
      </c>
    </row>
    <row r="638" hidden="1" spans="1:12">
      <c r="A638" s="9">
        <v>635</v>
      </c>
      <c r="B638" s="9" t="s">
        <v>56</v>
      </c>
      <c r="C638" s="9" t="s">
        <v>57</v>
      </c>
      <c r="D638" s="9" t="s">
        <v>1911</v>
      </c>
      <c r="E638" s="9" t="s">
        <v>1409</v>
      </c>
      <c r="F638" s="9" t="s">
        <v>1471</v>
      </c>
      <c r="G638" s="9">
        <v>4.35</v>
      </c>
      <c r="H638" s="9" t="s">
        <v>1392</v>
      </c>
      <c r="I638" s="21">
        <v>67.67</v>
      </c>
      <c r="J638" s="4" t="e">
        <f>VLOOKUP(D638,贴息差额!C:D,2,0)</f>
        <v>#N/A</v>
      </c>
      <c r="L638" s="5" t="e">
        <f t="shared" si="12"/>
        <v>#N/A</v>
      </c>
    </row>
    <row r="639" hidden="1" spans="1:12">
      <c r="A639" s="9">
        <v>636</v>
      </c>
      <c r="B639" s="9" t="s">
        <v>56</v>
      </c>
      <c r="C639" s="9" t="s">
        <v>57</v>
      </c>
      <c r="D639" s="9" t="s">
        <v>1912</v>
      </c>
      <c r="E639" s="9" t="s">
        <v>1409</v>
      </c>
      <c r="F639" s="9" t="s">
        <v>1471</v>
      </c>
      <c r="G639" s="9">
        <v>4.35</v>
      </c>
      <c r="H639" s="9" t="s">
        <v>1392</v>
      </c>
      <c r="I639" s="21">
        <v>175.94</v>
      </c>
      <c r="J639" s="4" t="e">
        <f>VLOOKUP(D639,贴息差额!C:D,2,0)</f>
        <v>#N/A</v>
      </c>
      <c r="L639" s="5" t="e">
        <f t="shared" si="12"/>
        <v>#N/A</v>
      </c>
    </row>
    <row r="640" hidden="1" spans="1:12">
      <c r="A640" s="9">
        <v>637</v>
      </c>
      <c r="B640" s="9" t="s">
        <v>56</v>
      </c>
      <c r="C640" s="9" t="s">
        <v>57</v>
      </c>
      <c r="D640" s="9" t="s">
        <v>1913</v>
      </c>
      <c r="E640" s="9" t="s">
        <v>1409</v>
      </c>
      <c r="F640" s="9" t="s">
        <v>1471</v>
      </c>
      <c r="G640" s="9">
        <v>4.35</v>
      </c>
      <c r="H640" s="9" t="s">
        <v>1392</v>
      </c>
      <c r="I640" s="21">
        <v>108.27</v>
      </c>
      <c r="J640" s="4" t="e">
        <f>VLOOKUP(D640,贴息差额!C:D,2,0)</f>
        <v>#N/A</v>
      </c>
      <c r="L640" s="5" t="e">
        <f t="shared" si="12"/>
        <v>#N/A</v>
      </c>
    </row>
    <row r="641" hidden="1" spans="1:12">
      <c r="A641" s="9">
        <v>638</v>
      </c>
      <c r="B641" s="9" t="s">
        <v>56</v>
      </c>
      <c r="C641" s="9" t="s">
        <v>57</v>
      </c>
      <c r="D641" s="9" t="s">
        <v>1914</v>
      </c>
      <c r="E641" s="9" t="s">
        <v>1409</v>
      </c>
      <c r="F641" s="9" t="s">
        <v>1471</v>
      </c>
      <c r="G641" s="9">
        <v>4.35</v>
      </c>
      <c r="H641" s="9" t="s">
        <v>1392</v>
      </c>
      <c r="I641" s="21">
        <v>67.67</v>
      </c>
      <c r="J641" s="4" t="e">
        <f>VLOOKUP(D641,贴息差额!C:D,2,0)</f>
        <v>#N/A</v>
      </c>
      <c r="L641" s="5" t="e">
        <f t="shared" si="12"/>
        <v>#N/A</v>
      </c>
    </row>
    <row r="642" hidden="1" spans="1:12">
      <c r="A642" s="9">
        <v>639</v>
      </c>
      <c r="B642" s="9" t="s">
        <v>56</v>
      </c>
      <c r="C642" s="9" t="s">
        <v>57</v>
      </c>
      <c r="D642" s="9" t="s">
        <v>1915</v>
      </c>
      <c r="E642" s="9" t="s">
        <v>1409</v>
      </c>
      <c r="F642" s="9" t="s">
        <v>1471</v>
      </c>
      <c r="G642" s="9">
        <v>4.35</v>
      </c>
      <c r="H642" s="9" t="s">
        <v>1392</v>
      </c>
      <c r="I642" s="21">
        <v>175.94</v>
      </c>
      <c r="J642" s="4" t="e">
        <f>VLOOKUP(D642,贴息差额!C:D,2,0)</f>
        <v>#N/A</v>
      </c>
      <c r="L642" s="5" t="e">
        <f t="shared" si="12"/>
        <v>#N/A</v>
      </c>
    </row>
    <row r="643" hidden="1" spans="1:12">
      <c r="A643" s="9">
        <v>640</v>
      </c>
      <c r="B643" s="9" t="s">
        <v>56</v>
      </c>
      <c r="C643" s="9" t="s">
        <v>57</v>
      </c>
      <c r="D643" s="9" t="s">
        <v>1916</v>
      </c>
      <c r="E643" s="9" t="s">
        <v>1479</v>
      </c>
      <c r="F643" s="9" t="s">
        <v>1709</v>
      </c>
      <c r="G643" s="9">
        <v>4.35</v>
      </c>
      <c r="H643" s="9" t="s">
        <v>1392</v>
      </c>
      <c r="I643" s="21">
        <v>107.3</v>
      </c>
      <c r="J643" s="4" t="e">
        <f>VLOOKUP(D643,贴息差额!C:D,2,0)</f>
        <v>#N/A</v>
      </c>
      <c r="L643" s="5" t="e">
        <f t="shared" si="12"/>
        <v>#N/A</v>
      </c>
    </row>
    <row r="644" hidden="1" spans="1:12">
      <c r="A644" s="9">
        <v>641</v>
      </c>
      <c r="B644" s="9" t="s">
        <v>56</v>
      </c>
      <c r="C644" s="9" t="s">
        <v>57</v>
      </c>
      <c r="D644" s="9" t="s">
        <v>262</v>
      </c>
      <c r="E644" s="9" t="s">
        <v>1479</v>
      </c>
      <c r="F644" s="9" t="s">
        <v>1709</v>
      </c>
      <c r="G644" s="9">
        <v>4.35</v>
      </c>
      <c r="H644" s="9" t="s">
        <v>1392</v>
      </c>
      <c r="I644" s="21">
        <v>174.37</v>
      </c>
      <c r="J644" s="4" t="e">
        <f>VLOOKUP(D644,贴息差额!C:D,2,0)</f>
        <v>#N/A</v>
      </c>
      <c r="L644" s="5" t="e">
        <f t="shared" si="12"/>
        <v>#N/A</v>
      </c>
    </row>
    <row r="645" hidden="1" spans="1:12">
      <c r="A645" s="9">
        <v>642</v>
      </c>
      <c r="B645" s="9" t="s">
        <v>56</v>
      </c>
      <c r="C645" s="9" t="s">
        <v>57</v>
      </c>
      <c r="D645" s="9" t="s">
        <v>217</v>
      </c>
      <c r="E645" s="9" t="s">
        <v>1479</v>
      </c>
      <c r="F645" s="9" t="s">
        <v>1709</v>
      </c>
      <c r="G645" s="9">
        <v>4.35</v>
      </c>
      <c r="H645" s="9" t="s">
        <v>1392</v>
      </c>
      <c r="I645" s="21">
        <v>134.13</v>
      </c>
      <c r="J645" s="4" t="e">
        <f>VLOOKUP(D645,贴息差额!C:D,2,0)</f>
        <v>#N/A</v>
      </c>
      <c r="L645" s="5" t="e">
        <f t="shared" si="12"/>
        <v>#N/A</v>
      </c>
    </row>
    <row r="646" hidden="1" spans="1:12">
      <c r="A646" s="9">
        <v>643</v>
      </c>
      <c r="B646" s="9" t="s">
        <v>56</v>
      </c>
      <c r="C646" s="9" t="s">
        <v>57</v>
      </c>
      <c r="D646" s="9" t="s">
        <v>1917</v>
      </c>
      <c r="E646" s="9" t="s">
        <v>1479</v>
      </c>
      <c r="F646" s="9" t="s">
        <v>1709</v>
      </c>
      <c r="G646" s="9">
        <v>4.35</v>
      </c>
      <c r="H646" s="9" t="s">
        <v>1392</v>
      </c>
      <c r="I646" s="21">
        <v>134.13</v>
      </c>
      <c r="J646" s="4" t="e">
        <f>VLOOKUP(D646,贴息差额!C:D,2,0)</f>
        <v>#N/A</v>
      </c>
      <c r="L646" s="5" t="e">
        <f t="shared" si="12"/>
        <v>#N/A</v>
      </c>
    </row>
    <row r="647" hidden="1" spans="1:12">
      <c r="A647" s="9">
        <v>644</v>
      </c>
      <c r="B647" s="9" t="s">
        <v>56</v>
      </c>
      <c r="C647" s="9" t="s">
        <v>57</v>
      </c>
      <c r="D647" s="9" t="s">
        <v>1918</v>
      </c>
      <c r="E647" s="9" t="s">
        <v>1479</v>
      </c>
      <c r="F647" s="9" t="s">
        <v>1709</v>
      </c>
      <c r="G647" s="9">
        <v>4.35</v>
      </c>
      <c r="H647" s="9" t="s">
        <v>1392</v>
      </c>
      <c r="I647" s="21">
        <v>134.13</v>
      </c>
      <c r="J647" s="4" t="e">
        <f>VLOOKUP(D647,贴息差额!C:D,2,0)</f>
        <v>#N/A</v>
      </c>
      <c r="L647" s="5" t="e">
        <f t="shared" si="12"/>
        <v>#N/A</v>
      </c>
    </row>
    <row r="648" hidden="1" spans="1:12">
      <c r="A648" s="9">
        <v>645</v>
      </c>
      <c r="B648" s="9" t="s">
        <v>56</v>
      </c>
      <c r="C648" s="9" t="s">
        <v>57</v>
      </c>
      <c r="D648" s="9" t="s">
        <v>163</v>
      </c>
      <c r="E648" s="9" t="s">
        <v>1479</v>
      </c>
      <c r="F648" s="9" t="s">
        <v>1709</v>
      </c>
      <c r="G648" s="9">
        <v>4.35</v>
      </c>
      <c r="H648" s="9" t="s">
        <v>1392</v>
      </c>
      <c r="I648" s="21">
        <v>134.13</v>
      </c>
      <c r="J648" s="4" t="e">
        <f>VLOOKUP(D648,贴息差额!C:D,2,0)</f>
        <v>#N/A</v>
      </c>
      <c r="L648" s="5" t="e">
        <f t="shared" si="12"/>
        <v>#N/A</v>
      </c>
    </row>
    <row r="649" hidden="1" spans="1:12">
      <c r="A649" s="9">
        <v>646</v>
      </c>
      <c r="B649" s="9" t="s">
        <v>56</v>
      </c>
      <c r="C649" s="9" t="s">
        <v>57</v>
      </c>
      <c r="D649" s="9" t="s">
        <v>994</v>
      </c>
      <c r="E649" s="9" t="s">
        <v>1479</v>
      </c>
      <c r="F649" s="9" t="s">
        <v>1709</v>
      </c>
      <c r="G649" s="9">
        <v>4.35</v>
      </c>
      <c r="H649" s="9" t="s">
        <v>1392</v>
      </c>
      <c r="I649" s="21">
        <v>107.3</v>
      </c>
      <c r="J649" s="4">
        <f>VLOOKUP(D649,贴息差额!C:D,2,0)</f>
        <v>0.00999999999999091</v>
      </c>
      <c r="L649" s="5">
        <f t="shared" si="12"/>
        <v>107.29</v>
      </c>
    </row>
    <row r="650" hidden="1" spans="1:12">
      <c r="A650" s="9">
        <v>647</v>
      </c>
      <c r="B650" s="9" t="s">
        <v>56</v>
      </c>
      <c r="C650" s="9" t="s">
        <v>57</v>
      </c>
      <c r="D650" s="9" t="s">
        <v>1919</v>
      </c>
      <c r="E650" s="9" t="s">
        <v>1479</v>
      </c>
      <c r="F650" s="9" t="s">
        <v>1709</v>
      </c>
      <c r="G650" s="9">
        <v>4.35</v>
      </c>
      <c r="H650" s="9" t="s">
        <v>1392</v>
      </c>
      <c r="I650" s="21">
        <v>134.13</v>
      </c>
      <c r="J650" s="4" t="e">
        <f>VLOOKUP(D650,贴息差额!C:D,2,0)</f>
        <v>#N/A</v>
      </c>
      <c r="L650" s="5" t="e">
        <f t="shared" si="12"/>
        <v>#N/A</v>
      </c>
    </row>
    <row r="651" hidden="1" spans="1:12">
      <c r="A651" s="9">
        <v>648</v>
      </c>
      <c r="B651" s="9" t="s">
        <v>56</v>
      </c>
      <c r="C651" s="9" t="s">
        <v>57</v>
      </c>
      <c r="D651" s="9" t="s">
        <v>1920</v>
      </c>
      <c r="E651" s="9" t="s">
        <v>1479</v>
      </c>
      <c r="F651" s="9" t="s">
        <v>1709</v>
      </c>
      <c r="G651" s="9">
        <v>4.35</v>
      </c>
      <c r="H651" s="9" t="s">
        <v>1392</v>
      </c>
      <c r="I651" s="21">
        <v>134.13</v>
      </c>
      <c r="J651" s="4" t="e">
        <f>VLOOKUP(D651,贴息差额!C:D,2,0)</f>
        <v>#N/A</v>
      </c>
      <c r="L651" s="5" t="e">
        <f t="shared" si="12"/>
        <v>#N/A</v>
      </c>
    </row>
    <row r="652" hidden="1" spans="1:12">
      <c r="A652" s="9">
        <v>649</v>
      </c>
      <c r="B652" s="9" t="s">
        <v>56</v>
      </c>
      <c r="C652" s="9" t="s">
        <v>57</v>
      </c>
      <c r="D652" s="9" t="s">
        <v>216</v>
      </c>
      <c r="E652" s="9" t="s">
        <v>1479</v>
      </c>
      <c r="F652" s="9" t="s">
        <v>1709</v>
      </c>
      <c r="G652" s="9">
        <v>4.35</v>
      </c>
      <c r="H652" s="9" t="s">
        <v>1392</v>
      </c>
      <c r="I652" s="21">
        <v>134.13</v>
      </c>
      <c r="J652" s="4" t="e">
        <f>VLOOKUP(D652,贴息差额!C:D,2,0)</f>
        <v>#N/A</v>
      </c>
      <c r="L652" s="5" t="e">
        <f t="shared" si="12"/>
        <v>#N/A</v>
      </c>
    </row>
    <row r="653" hidden="1" spans="1:12">
      <c r="A653" s="9">
        <v>650</v>
      </c>
      <c r="B653" s="9" t="s">
        <v>56</v>
      </c>
      <c r="C653" s="9" t="s">
        <v>57</v>
      </c>
      <c r="D653" s="9" t="s">
        <v>1921</v>
      </c>
      <c r="E653" s="9" t="s">
        <v>1479</v>
      </c>
      <c r="F653" s="9" t="s">
        <v>1709</v>
      </c>
      <c r="G653" s="9">
        <v>4.35</v>
      </c>
      <c r="H653" s="9" t="s">
        <v>1392</v>
      </c>
      <c r="I653" s="21">
        <v>147.544</v>
      </c>
      <c r="J653" s="4" t="e">
        <f>VLOOKUP(D653,贴息差额!C:D,2,0)</f>
        <v>#N/A</v>
      </c>
      <c r="L653" s="5" t="e">
        <f t="shared" si="12"/>
        <v>#N/A</v>
      </c>
    </row>
    <row r="654" hidden="1" spans="1:12">
      <c r="A654" s="9">
        <v>651</v>
      </c>
      <c r="B654" s="9" t="s">
        <v>56</v>
      </c>
      <c r="C654" s="9" t="s">
        <v>57</v>
      </c>
      <c r="D654" s="9" t="s">
        <v>266</v>
      </c>
      <c r="E654" s="9" t="s">
        <v>1479</v>
      </c>
      <c r="F654" s="9" t="s">
        <v>1709</v>
      </c>
      <c r="G654" s="9">
        <v>4.35</v>
      </c>
      <c r="H654" s="9" t="s">
        <v>1392</v>
      </c>
      <c r="I654" s="21">
        <v>134.13</v>
      </c>
      <c r="J654" s="4" t="e">
        <f>VLOOKUP(D654,贴息差额!C:D,2,0)</f>
        <v>#N/A</v>
      </c>
      <c r="L654" s="5" t="e">
        <f t="shared" si="12"/>
        <v>#N/A</v>
      </c>
    </row>
    <row r="655" hidden="1" spans="1:12">
      <c r="A655" s="9">
        <v>652</v>
      </c>
      <c r="B655" s="9" t="s">
        <v>56</v>
      </c>
      <c r="C655" s="9" t="s">
        <v>57</v>
      </c>
      <c r="D655" s="9" t="s">
        <v>1922</v>
      </c>
      <c r="E655" s="9" t="s">
        <v>1481</v>
      </c>
      <c r="F655" s="9" t="s">
        <v>1482</v>
      </c>
      <c r="G655" s="9">
        <v>4.35</v>
      </c>
      <c r="H655" s="9" t="s">
        <v>1392</v>
      </c>
      <c r="I655" s="21">
        <v>132.92</v>
      </c>
      <c r="J655" s="4" t="e">
        <f>VLOOKUP(D655,贴息差额!C:D,2,0)</f>
        <v>#N/A</v>
      </c>
      <c r="L655" s="5" t="e">
        <f t="shared" si="12"/>
        <v>#N/A</v>
      </c>
    </row>
    <row r="656" hidden="1" spans="1:12">
      <c r="A656" s="9">
        <v>653</v>
      </c>
      <c r="B656" s="9" t="s">
        <v>56</v>
      </c>
      <c r="C656" s="9" t="s">
        <v>57</v>
      </c>
      <c r="D656" s="9" t="s">
        <v>1923</v>
      </c>
      <c r="E656" s="9" t="s">
        <v>1481</v>
      </c>
      <c r="F656" s="9" t="s">
        <v>1482</v>
      </c>
      <c r="G656" s="9">
        <v>4.35</v>
      </c>
      <c r="H656" s="9" t="s">
        <v>1392</v>
      </c>
      <c r="I656" s="21">
        <v>132.92</v>
      </c>
      <c r="J656" s="4" t="e">
        <f>VLOOKUP(D656,贴息差额!C:D,2,0)</f>
        <v>#N/A</v>
      </c>
      <c r="L656" s="5" t="e">
        <f t="shared" si="12"/>
        <v>#N/A</v>
      </c>
    </row>
    <row r="657" hidden="1" spans="1:12">
      <c r="A657" s="9">
        <v>654</v>
      </c>
      <c r="B657" s="9" t="s">
        <v>56</v>
      </c>
      <c r="C657" s="9" t="s">
        <v>57</v>
      </c>
      <c r="D657" s="9" t="s">
        <v>1924</v>
      </c>
      <c r="E657" s="9" t="s">
        <v>1481</v>
      </c>
      <c r="F657" s="9" t="s">
        <v>1482</v>
      </c>
      <c r="G657" s="9">
        <v>4.35</v>
      </c>
      <c r="H657" s="9" t="s">
        <v>1392</v>
      </c>
      <c r="I657" s="21">
        <v>132.92</v>
      </c>
      <c r="J657" s="4" t="e">
        <f>VLOOKUP(D657,贴息差额!C:D,2,0)</f>
        <v>#N/A</v>
      </c>
      <c r="L657" s="5" t="e">
        <f t="shared" si="12"/>
        <v>#N/A</v>
      </c>
    </row>
    <row r="658" hidden="1" spans="1:12">
      <c r="A658" s="9">
        <v>655</v>
      </c>
      <c r="B658" s="9" t="s">
        <v>56</v>
      </c>
      <c r="C658" s="9" t="s">
        <v>57</v>
      </c>
      <c r="D658" s="9" t="s">
        <v>1925</v>
      </c>
      <c r="E658" s="9" t="s">
        <v>1481</v>
      </c>
      <c r="F658" s="9" t="s">
        <v>1482</v>
      </c>
      <c r="G658" s="9">
        <v>4.35</v>
      </c>
      <c r="H658" s="9" t="s">
        <v>1392</v>
      </c>
      <c r="I658" s="21">
        <v>132.92</v>
      </c>
      <c r="J658" s="4" t="e">
        <f>VLOOKUP(D658,贴息差额!C:D,2,0)</f>
        <v>#N/A</v>
      </c>
      <c r="L658" s="5" t="e">
        <f t="shared" si="12"/>
        <v>#N/A</v>
      </c>
    </row>
    <row r="659" hidden="1" spans="1:12">
      <c r="A659" s="9">
        <v>656</v>
      </c>
      <c r="B659" s="9" t="s">
        <v>56</v>
      </c>
      <c r="C659" s="9" t="s">
        <v>57</v>
      </c>
      <c r="D659" s="9" t="s">
        <v>234</v>
      </c>
      <c r="E659" s="9" t="s">
        <v>1481</v>
      </c>
      <c r="F659" s="9" t="s">
        <v>1482</v>
      </c>
      <c r="G659" s="9">
        <v>4.35</v>
      </c>
      <c r="H659" s="9" t="s">
        <v>1392</v>
      </c>
      <c r="I659" s="21">
        <v>132.92</v>
      </c>
      <c r="J659" s="4" t="e">
        <f>VLOOKUP(D659,贴息差额!C:D,2,0)</f>
        <v>#N/A</v>
      </c>
      <c r="L659" s="5" t="e">
        <f t="shared" si="12"/>
        <v>#N/A</v>
      </c>
    </row>
    <row r="660" hidden="1" spans="1:12">
      <c r="A660" s="9">
        <v>657</v>
      </c>
      <c r="B660" s="9" t="s">
        <v>56</v>
      </c>
      <c r="C660" s="9" t="s">
        <v>57</v>
      </c>
      <c r="D660" s="9" t="s">
        <v>250</v>
      </c>
      <c r="E660" s="9" t="s">
        <v>1481</v>
      </c>
      <c r="F660" s="9" t="s">
        <v>1482</v>
      </c>
      <c r="G660" s="9">
        <v>4.35</v>
      </c>
      <c r="H660" s="9" t="s">
        <v>1392</v>
      </c>
      <c r="I660" s="21">
        <v>132.92</v>
      </c>
      <c r="J660" s="4" t="e">
        <f>VLOOKUP(D660,贴息差额!C:D,2,0)</f>
        <v>#N/A</v>
      </c>
      <c r="L660" s="5" t="e">
        <f t="shared" si="12"/>
        <v>#N/A</v>
      </c>
    </row>
    <row r="661" hidden="1" spans="1:12">
      <c r="A661" s="9">
        <v>658</v>
      </c>
      <c r="B661" s="9" t="s">
        <v>56</v>
      </c>
      <c r="C661" s="9" t="s">
        <v>57</v>
      </c>
      <c r="D661" s="9" t="s">
        <v>241</v>
      </c>
      <c r="E661" s="9" t="s">
        <v>1481</v>
      </c>
      <c r="F661" s="9" t="s">
        <v>1482</v>
      </c>
      <c r="G661" s="9">
        <v>4.35</v>
      </c>
      <c r="H661" s="9" t="s">
        <v>1392</v>
      </c>
      <c r="I661" s="21">
        <v>132.92</v>
      </c>
      <c r="J661" s="4" t="e">
        <f>VLOOKUP(D661,贴息差额!C:D,2,0)</f>
        <v>#N/A</v>
      </c>
      <c r="L661" s="5" t="e">
        <f t="shared" si="12"/>
        <v>#N/A</v>
      </c>
    </row>
    <row r="662" hidden="1" spans="1:12">
      <c r="A662" s="9">
        <v>659</v>
      </c>
      <c r="B662" s="9" t="s">
        <v>56</v>
      </c>
      <c r="C662" s="9" t="s">
        <v>57</v>
      </c>
      <c r="D662" s="9" t="s">
        <v>1926</v>
      </c>
      <c r="E662" s="9" t="s">
        <v>1481</v>
      </c>
      <c r="F662" s="9" t="s">
        <v>1482</v>
      </c>
      <c r="G662" s="9">
        <v>4.35</v>
      </c>
      <c r="H662" s="9" t="s">
        <v>1392</v>
      </c>
      <c r="I662" s="21">
        <v>132.92</v>
      </c>
      <c r="J662" s="4" t="e">
        <f>VLOOKUP(D662,贴息差额!C:D,2,0)</f>
        <v>#N/A</v>
      </c>
      <c r="L662" s="5" t="e">
        <f t="shared" si="12"/>
        <v>#N/A</v>
      </c>
    </row>
    <row r="663" hidden="1" spans="1:12">
      <c r="A663" s="9">
        <v>660</v>
      </c>
      <c r="B663" s="9" t="s">
        <v>56</v>
      </c>
      <c r="C663" s="9" t="s">
        <v>57</v>
      </c>
      <c r="D663" s="9" t="s">
        <v>231</v>
      </c>
      <c r="E663" s="9" t="s">
        <v>1481</v>
      </c>
      <c r="F663" s="9" t="s">
        <v>1482</v>
      </c>
      <c r="G663" s="9">
        <v>4.35</v>
      </c>
      <c r="H663" s="9" t="s">
        <v>1392</v>
      </c>
      <c r="I663" s="21">
        <v>132.92</v>
      </c>
      <c r="J663" s="4" t="e">
        <f>VLOOKUP(D663,贴息差额!C:D,2,0)</f>
        <v>#N/A</v>
      </c>
      <c r="L663" s="5" t="e">
        <f t="shared" si="12"/>
        <v>#N/A</v>
      </c>
    </row>
    <row r="664" hidden="1" spans="1:12">
      <c r="A664" s="9">
        <v>661</v>
      </c>
      <c r="B664" s="9" t="s">
        <v>56</v>
      </c>
      <c r="C664" s="9" t="s">
        <v>57</v>
      </c>
      <c r="D664" s="9" t="s">
        <v>1927</v>
      </c>
      <c r="E664" s="9" t="s">
        <v>1481</v>
      </c>
      <c r="F664" s="9" t="s">
        <v>1482</v>
      </c>
      <c r="G664" s="9">
        <v>4.35</v>
      </c>
      <c r="H664" s="9" t="s">
        <v>1392</v>
      </c>
      <c r="I664" s="21">
        <v>132.92</v>
      </c>
      <c r="J664" s="4" t="e">
        <f>VLOOKUP(D664,贴息差额!C:D,2,0)</f>
        <v>#N/A</v>
      </c>
      <c r="L664" s="5" t="e">
        <f t="shared" si="12"/>
        <v>#N/A</v>
      </c>
    </row>
    <row r="665" hidden="1" spans="1:12">
      <c r="A665" s="9">
        <v>662</v>
      </c>
      <c r="B665" s="9" t="s">
        <v>56</v>
      </c>
      <c r="C665" s="9" t="s">
        <v>57</v>
      </c>
      <c r="D665" s="9" t="s">
        <v>239</v>
      </c>
      <c r="E665" s="9" t="s">
        <v>1481</v>
      </c>
      <c r="F665" s="9" t="s">
        <v>1482</v>
      </c>
      <c r="G665" s="9">
        <v>4.35</v>
      </c>
      <c r="H665" s="9" t="s">
        <v>1392</v>
      </c>
      <c r="I665" s="21">
        <v>132.92</v>
      </c>
      <c r="J665" s="4" t="e">
        <f>VLOOKUP(D665,贴息差额!C:D,2,0)</f>
        <v>#N/A</v>
      </c>
      <c r="L665" s="5" t="e">
        <f t="shared" si="12"/>
        <v>#N/A</v>
      </c>
    </row>
    <row r="666" hidden="1" spans="1:12">
      <c r="A666" s="9">
        <v>663</v>
      </c>
      <c r="B666" s="9" t="s">
        <v>56</v>
      </c>
      <c r="C666" s="9" t="s">
        <v>57</v>
      </c>
      <c r="D666" s="9" t="s">
        <v>247</v>
      </c>
      <c r="E666" s="9" t="s">
        <v>1481</v>
      </c>
      <c r="F666" s="9" t="s">
        <v>1482</v>
      </c>
      <c r="G666" s="9">
        <v>4.35</v>
      </c>
      <c r="H666" s="9" t="s">
        <v>1392</v>
      </c>
      <c r="I666" s="21">
        <v>132.92</v>
      </c>
      <c r="J666" s="4" t="e">
        <f>VLOOKUP(D666,贴息差额!C:D,2,0)</f>
        <v>#N/A</v>
      </c>
      <c r="L666" s="5" t="e">
        <f t="shared" si="12"/>
        <v>#N/A</v>
      </c>
    </row>
    <row r="667" hidden="1" spans="1:12">
      <c r="A667" s="9">
        <v>664</v>
      </c>
      <c r="B667" s="9" t="s">
        <v>56</v>
      </c>
      <c r="C667" s="9" t="s">
        <v>57</v>
      </c>
      <c r="D667" s="9" t="s">
        <v>1928</v>
      </c>
      <c r="E667" s="9" t="s">
        <v>1486</v>
      </c>
      <c r="F667" s="9" t="s">
        <v>1487</v>
      </c>
      <c r="G667" s="9">
        <v>4.35</v>
      </c>
      <c r="H667" s="9" t="s">
        <v>1392</v>
      </c>
      <c r="I667" s="21">
        <v>131.71</v>
      </c>
      <c r="J667" s="4" t="e">
        <f>VLOOKUP(D667,贴息差额!C:D,2,0)</f>
        <v>#N/A</v>
      </c>
      <c r="L667" s="5" t="e">
        <f t="shared" si="12"/>
        <v>#N/A</v>
      </c>
    </row>
    <row r="668" hidden="1" spans="1:12">
      <c r="A668" s="9">
        <v>665</v>
      </c>
      <c r="B668" s="9" t="s">
        <v>56</v>
      </c>
      <c r="C668" s="9" t="s">
        <v>57</v>
      </c>
      <c r="D668" s="9" t="s">
        <v>1929</v>
      </c>
      <c r="E668" s="9" t="s">
        <v>1486</v>
      </c>
      <c r="F668" s="9" t="s">
        <v>1487</v>
      </c>
      <c r="G668" s="9">
        <v>4.35</v>
      </c>
      <c r="H668" s="9" t="s">
        <v>1392</v>
      </c>
      <c r="I668" s="21">
        <v>221.13</v>
      </c>
      <c r="J668" s="4" t="e">
        <f>VLOOKUP(D668,贴息差额!C:D,2,0)</f>
        <v>#N/A</v>
      </c>
      <c r="L668" s="5" t="e">
        <f t="shared" si="12"/>
        <v>#N/A</v>
      </c>
    </row>
    <row r="669" hidden="1" spans="1:12">
      <c r="A669" s="9">
        <v>666</v>
      </c>
      <c r="B669" s="9" t="s">
        <v>56</v>
      </c>
      <c r="C669" s="9" t="s">
        <v>57</v>
      </c>
      <c r="D669" s="9" t="s">
        <v>1930</v>
      </c>
      <c r="E669" s="9" t="s">
        <v>1486</v>
      </c>
      <c r="F669" s="9" t="s">
        <v>1487</v>
      </c>
      <c r="G669" s="9">
        <v>4.35</v>
      </c>
      <c r="H669" s="9" t="s">
        <v>1392</v>
      </c>
      <c r="I669" s="21">
        <v>131.71</v>
      </c>
      <c r="J669" s="4" t="e">
        <f>VLOOKUP(D669,贴息差额!C:D,2,0)</f>
        <v>#N/A</v>
      </c>
      <c r="L669" s="5" t="e">
        <f t="shared" si="12"/>
        <v>#N/A</v>
      </c>
    </row>
    <row r="670" hidden="1" spans="1:12">
      <c r="A670" s="9">
        <v>667</v>
      </c>
      <c r="B670" s="9" t="s">
        <v>56</v>
      </c>
      <c r="C670" s="9" t="s">
        <v>57</v>
      </c>
      <c r="D670" s="9" t="s">
        <v>1931</v>
      </c>
      <c r="E670" s="9" t="s">
        <v>1486</v>
      </c>
      <c r="F670" s="9" t="s">
        <v>1487</v>
      </c>
      <c r="G670" s="9">
        <v>4.35</v>
      </c>
      <c r="H670" s="9" t="s">
        <v>1392</v>
      </c>
      <c r="I670" s="21">
        <v>131.71</v>
      </c>
      <c r="J670" s="4" t="e">
        <f>VLOOKUP(D670,贴息差额!C:D,2,0)</f>
        <v>#N/A</v>
      </c>
      <c r="L670" s="5" t="e">
        <f t="shared" si="12"/>
        <v>#N/A</v>
      </c>
    </row>
    <row r="671" hidden="1" spans="1:12">
      <c r="A671" s="9">
        <v>668</v>
      </c>
      <c r="B671" s="9" t="s">
        <v>56</v>
      </c>
      <c r="C671" s="9" t="s">
        <v>57</v>
      </c>
      <c r="D671" s="9" t="s">
        <v>1932</v>
      </c>
      <c r="E671" s="9" t="s">
        <v>1486</v>
      </c>
      <c r="F671" s="9" t="s">
        <v>1487</v>
      </c>
      <c r="G671" s="9">
        <v>4.35</v>
      </c>
      <c r="H671" s="9" t="s">
        <v>1392</v>
      </c>
      <c r="I671" s="21">
        <v>65.86</v>
      </c>
      <c r="J671" s="4" t="e">
        <f>VLOOKUP(D671,贴息差额!C:D,2,0)</f>
        <v>#N/A</v>
      </c>
      <c r="L671" s="5" t="e">
        <f t="shared" si="12"/>
        <v>#N/A</v>
      </c>
    </row>
    <row r="672" hidden="1" spans="1:12">
      <c r="A672" s="9">
        <v>669</v>
      </c>
      <c r="B672" s="9" t="s">
        <v>56</v>
      </c>
      <c r="C672" s="9" t="s">
        <v>57</v>
      </c>
      <c r="D672" s="9" t="s">
        <v>237</v>
      </c>
      <c r="E672" s="9" t="s">
        <v>1486</v>
      </c>
      <c r="F672" s="9" t="s">
        <v>1487</v>
      </c>
      <c r="G672" s="9">
        <v>4.35</v>
      </c>
      <c r="H672" s="9" t="s">
        <v>1392</v>
      </c>
      <c r="I672" s="21">
        <v>131.71</v>
      </c>
      <c r="J672" s="4" t="e">
        <f>VLOOKUP(D672,贴息差额!C:D,2,0)</f>
        <v>#N/A</v>
      </c>
      <c r="L672" s="5" t="e">
        <f t="shared" si="12"/>
        <v>#N/A</v>
      </c>
    </row>
    <row r="673" hidden="1" spans="1:12">
      <c r="A673" s="9">
        <v>670</v>
      </c>
      <c r="B673" s="9" t="s">
        <v>56</v>
      </c>
      <c r="C673" s="9" t="s">
        <v>57</v>
      </c>
      <c r="D673" s="9" t="s">
        <v>1933</v>
      </c>
      <c r="E673" s="9" t="s">
        <v>1486</v>
      </c>
      <c r="F673" s="9" t="s">
        <v>1487</v>
      </c>
      <c r="G673" s="9">
        <v>4.35</v>
      </c>
      <c r="H673" s="9" t="s">
        <v>1392</v>
      </c>
      <c r="I673" s="21">
        <v>131.71</v>
      </c>
      <c r="J673" s="4" t="e">
        <f>VLOOKUP(D673,贴息差额!C:D,2,0)</f>
        <v>#N/A</v>
      </c>
      <c r="L673" s="5" t="e">
        <f t="shared" si="12"/>
        <v>#N/A</v>
      </c>
    </row>
    <row r="674" hidden="1" spans="1:12">
      <c r="A674" s="9">
        <v>671</v>
      </c>
      <c r="B674" s="9" t="s">
        <v>56</v>
      </c>
      <c r="C674" s="9" t="s">
        <v>57</v>
      </c>
      <c r="D674" s="9" t="s">
        <v>1934</v>
      </c>
      <c r="E674" s="9" t="s">
        <v>1486</v>
      </c>
      <c r="F674" s="9" t="s">
        <v>1487</v>
      </c>
      <c r="G674" s="9">
        <v>4.35</v>
      </c>
      <c r="H674" s="9" t="s">
        <v>1392</v>
      </c>
      <c r="I674" s="21">
        <v>131.71</v>
      </c>
      <c r="J674" s="4" t="e">
        <f>VLOOKUP(D674,贴息差额!C:D,2,0)</f>
        <v>#N/A</v>
      </c>
      <c r="L674" s="5" t="e">
        <f t="shared" si="12"/>
        <v>#N/A</v>
      </c>
    </row>
    <row r="675" hidden="1" spans="1:12">
      <c r="A675" s="9">
        <v>672</v>
      </c>
      <c r="B675" s="9" t="s">
        <v>56</v>
      </c>
      <c r="C675" s="9" t="s">
        <v>57</v>
      </c>
      <c r="D675" s="9" t="s">
        <v>1935</v>
      </c>
      <c r="E675" s="9" t="s">
        <v>1486</v>
      </c>
      <c r="F675" s="9" t="s">
        <v>1487</v>
      </c>
      <c r="G675" s="9">
        <v>4.35</v>
      </c>
      <c r="H675" s="9" t="s">
        <v>1392</v>
      </c>
      <c r="I675" s="21">
        <v>131.71</v>
      </c>
      <c r="J675" s="4" t="e">
        <f>VLOOKUP(D675,贴息差额!C:D,2,0)</f>
        <v>#N/A</v>
      </c>
      <c r="L675" s="5" t="e">
        <f t="shared" si="12"/>
        <v>#N/A</v>
      </c>
    </row>
    <row r="676" hidden="1" spans="1:12">
      <c r="A676" s="9">
        <v>673</v>
      </c>
      <c r="B676" s="9" t="s">
        <v>56</v>
      </c>
      <c r="C676" s="9" t="s">
        <v>57</v>
      </c>
      <c r="D676" s="9" t="s">
        <v>1936</v>
      </c>
      <c r="E676" s="9" t="s">
        <v>1486</v>
      </c>
      <c r="F676" s="9" t="s">
        <v>1487</v>
      </c>
      <c r="G676" s="9">
        <v>4.35</v>
      </c>
      <c r="H676" s="9" t="s">
        <v>1392</v>
      </c>
      <c r="I676" s="21">
        <v>131.71</v>
      </c>
      <c r="J676" s="4" t="e">
        <f>VLOOKUP(D676,贴息差额!C:D,2,0)</f>
        <v>#N/A</v>
      </c>
      <c r="L676" s="5" t="e">
        <f t="shared" si="12"/>
        <v>#N/A</v>
      </c>
    </row>
    <row r="677" hidden="1" spans="1:12">
      <c r="A677" s="9">
        <v>674</v>
      </c>
      <c r="B677" s="9" t="s">
        <v>56</v>
      </c>
      <c r="C677" s="9" t="s">
        <v>57</v>
      </c>
      <c r="D677" s="9" t="s">
        <v>252</v>
      </c>
      <c r="E677" s="9" t="s">
        <v>1486</v>
      </c>
      <c r="F677" s="9" t="s">
        <v>1487</v>
      </c>
      <c r="G677" s="9">
        <v>4.35</v>
      </c>
      <c r="H677" s="9" t="s">
        <v>1392</v>
      </c>
      <c r="I677" s="21">
        <v>158.05</v>
      </c>
      <c r="J677" s="4" t="e">
        <f>VLOOKUP(D677,贴息差额!C:D,2,0)</f>
        <v>#N/A</v>
      </c>
      <c r="L677" s="5" t="e">
        <f t="shared" si="12"/>
        <v>#N/A</v>
      </c>
    </row>
    <row r="678" hidden="1" spans="1:12">
      <c r="A678" s="9">
        <v>675</v>
      </c>
      <c r="B678" s="9" t="s">
        <v>56</v>
      </c>
      <c r="C678" s="9" t="s">
        <v>57</v>
      </c>
      <c r="D678" s="9" t="s">
        <v>1937</v>
      </c>
      <c r="E678" s="9" t="s">
        <v>1486</v>
      </c>
      <c r="F678" s="9" t="s">
        <v>1487</v>
      </c>
      <c r="G678" s="9">
        <v>4.35</v>
      </c>
      <c r="H678" s="9" t="s">
        <v>1392</v>
      </c>
      <c r="I678" s="21">
        <v>131.71</v>
      </c>
      <c r="J678" s="4" t="e">
        <f>VLOOKUP(D678,贴息差额!C:D,2,0)</f>
        <v>#N/A</v>
      </c>
      <c r="L678" s="5" t="e">
        <f t="shared" si="12"/>
        <v>#N/A</v>
      </c>
    </row>
    <row r="679" hidden="1" spans="1:12">
      <c r="A679" s="9">
        <v>676</v>
      </c>
      <c r="B679" s="9" t="s">
        <v>56</v>
      </c>
      <c r="C679" s="9" t="s">
        <v>57</v>
      </c>
      <c r="D679" s="9" t="s">
        <v>1938</v>
      </c>
      <c r="E679" s="9" t="s">
        <v>1486</v>
      </c>
      <c r="F679" s="9" t="s">
        <v>1487</v>
      </c>
      <c r="G679" s="9">
        <v>4.35</v>
      </c>
      <c r="H679" s="9" t="s">
        <v>1392</v>
      </c>
      <c r="I679" s="21">
        <v>131.71</v>
      </c>
      <c r="J679" s="4" t="e">
        <f>VLOOKUP(D679,贴息差额!C:D,2,0)</f>
        <v>#N/A</v>
      </c>
      <c r="L679" s="5" t="e">
        <f t="shared" si="12"/>
        <v>#N/A</v>
      </c>
    </row>
    <row r="680" hidden="1" spans="1:12">
      <c r="A680" s="9">
        <v>677</v>
      </c>
      <c r="B680" s="9" t="s">
        <v>56</v>
      </c>
      <c r="C680" s="9" t="s">
        <v>57</v>
      </c>
      <c r="D680" s="9" t="s">
        <v>1939</v>
      </c>
      <c r="E680" s="9" t="s">
        <v>1486</v>
      </c>
      <c r="F680" s="9" t="s">
        <v>1487</v>
      </c>
      <c r="G680" s="9">
        <v>4.35</v>
      </c>
      <c r="H680" s="9" t="s">
        <v>1392</v>
      </c>
      <c r="I680" s="21">
        <v>105.37</v>
      </c>
      <c r="J680" s="4" t="e">
        <f>VLOOKUP(D680,贴息差额!C:D,2,0)</f>
        <v>#N/A</v>
      </c>
      <c r="L680" s="5" t="e">
        <f t="shared" si="12"/>
        <v>#N/A</v>
      </c>
    </row>
    <row r="681" hidden="1" spans="1:12">
      <c r="A681" s="9">
        <v>678</v>
      </c>
      <c r="B681" s="9" t="s">
        <v>56</v>
      </c>
      <c r="C681" s="9" t="s">
        <v>57</v>
      </c>
      <c r="D681" s="9" t="s">
        <v>218</v>
      </c>
      <c r="E681" s="9" t="s">
        <v>1486</v>
      </c>
      <c r="F681" s="9" t="s">
        <v>1487</v>
      </c>
      <c r="G681" s="9">
        <v>4.35</v>
      </c>
      <c r="H681" s="9" t="s">
        <v>1392</v>
      </c>
      <c r="I681" s="21">
        <v>131.71</v>
      </c>
      <c r="J681" s="4" t="e">
        <f>VLOOKUP(D681,贴息差额!C:D,2,0)</f>
        <v>#N/A</v>
      </c>
      <c r="L681" s="5" t="e">
        <f t="shared" si="12"/>
        <v>#N/A</v>
      </c>
    </row>
    <row r="682" hidden="1" spans="1:12">
      <c r="A682" s="9">
        <v>679</v>
      </c>
      <c r="B682" s="9" t="s">
        <v>56</v>
      </c>
      <c r="C682" s="9" t="s">
        <v>57</v>
      </c>
      <c r="D682" s="9" t="s">
        <v>1940</v>
      </c>
      <c r="E682" s="9" t="s">
        <v>1491</v>
      </c>
      <c r="F682" s="9" t="s">
        <v>1492</v>
      </c>
      <c r="G682" s="9">
        <v>4.35</v>
      </c>
      <c r="H682" s="9" t="s">
        <v>1392</v>
      </c>
      <c r="I682" s="21">
        <v>130.5</v>
      </c>
      <c r="J682" s="4" t="e">
        <f>VLOOKUP(D682,贴息差额!C:D,2,0)</f>
        <v>#N/A</v>
      </c>
      <c r="L682" s="5" t="e">
        <f t="shared" si="12"/>
        <v>#N/A</v>
      </c>
    </row>
    <row r="683" hidden="1" spans="1:12">
      <c r="A683" s="9">
        <v>680</v>
      </c>
      <c r="B683" s="9" t="s">
        <v>56</v>
      </c>
      <c r="C683" s="9" t="s">
        <v>57</v>
      </c>
      <c r="D683" s="9" t="s">
        <v>1941</v>
      </c>
      <c r="E683" s="9" t="s">
        <v>1491</v>
      </c>
      <c r="F683" s="9" t="s">
        <v>1492</v>
      </c>
      <c r="G683" s="9">
        <v>4.35</v>
      </c>
      <c r="H683" s="9" t="s">
        <v>1392</v>
      </c>
      <c r="I683" s="21">
        <v>130.5</v>
      </c>
      <c r="J683" s="4" t="e">
        <f>VLOOKUP(D683,贴息差额!C:D,2,0)</f>
        <v>#N/A</v>
      </c>
      <c r="L683" s="5" t="e">
        <f t="shared" si="12"/>
        <v>#N/A</v>
      </c>
    </row>
    <row r="684" hidden="1" spans="1:12">
      <c r="A684" s="9">
        <v>681</v>
      </c>
      <c r="B684" s="9" t="s">
        <v>56</v>
      </c>
      <c r="C684" s="9" t="s">
        <v>57</v>
      </c>
      <c r="D684" s="9" t="s">
        <v>245</v>
      </c>
      <c r="E684" s="9" t="s">
        <v>1491</v>
      </c>
      <c r="F684" s="9" t="s">
        <v>1492</v>
      </c>
      <c r="G684" s="9">
        <v>4.35</v>
      </c>
      <c r="H684" s="9" t="s">
        <v>1392</v>
      </c>
      <c r="I684" s="21">
        <v>130.5</v>
      </c>
      <c r="J684" s="4" t="e">
        <f>VLOOKUP(D684,贴息差额!C:D,2,0)</f>
        <v>#N/A</v>
      </c>
      <c r="L684" s="5" t="e">
        <f t="shared" si="12"/>
        <v>#N/A</v>
      </c>
    </row>
    <row r="685" hidden="1" spans="1:12">
      <c r="A685" s="9">
        <v>682</v>
      </c>
      <c r="B685" s="9" t="s">
        <v>56</v>
      </c>
      <c r="C685" s="9" t="s">
        <v>57</v>
      </c>
      <c r="D685" s="9" t="s">
        <v>1942</v>
      </c>
      <c r="E685" s="9" t="s">
        <v>1491</v>
      </c>
      <c r="F685" s="9" t="s">
        <v>1492</v>
      </c>
      <c r="G685" s="9">
        <v>4.35</v>
      </c>
      <c r="H685" s="9" t="s">
        <v>1392</v>
      </c>
      <c r="I685" s="21">
        <v>130.5</v>
      </c>
      <c r="J685" s="4" t="e">
        <f>VLOOKUP(D685,贴息差额!C:D,2,0)</f>
        <v>#N/A</v>
      </c>
      <c r="L685" s="5" t="e">
        <f t="shared" ref="L685:L748" si="13">I685-J685</f>
        <v>#N/A</v>
      </c>
    </row>
    <row r="686" hidden="1" spans="1:12">
      <c r="A686" s="9">
        <v>683</v>
      </c>
      <c r="B686" s="9" t="s">
        <v>56</v>
      </c>
      <c r="C686" s="9" t="s">
        <v>57</v>
      </c>
      <c r="D686" s="9" t="s">
        <v>1943</v>
      </c>
      <c r="E686" s="9" t="s">
        <v>1491</v>
      </c>
      <c r="F686" s="9" t="s">
        <v>1492</v>
      </c>
      <c r="G686" s="9">
        <v>4.35</v>
      </c>
      <c r="H686" s="9" t="s">
        <v>1392</v>
      </c>
      <c r="I686" s="21">
        <v>130.5</v>
      </c>
      <c r="J686" s="4" t="e">
        <f>VLOOKUP(D686,贴息差额!C:D,2,0)</f>
        <v>#N/A</v>
      </c>
      <c r="L686" s="5" t="e">
        <f t="shared" si="13"/>
        <v>#N/A</v>
      </c>
    </row>
    <row r="687" hidden="1" spans="1:12">
      <c r="A687" s="9">
        <v>684</v>
      </c>
      <c r="B687" s="9" t="s">
        <v>56</v>
      </c>
      <c r="C687" s="9" t="s">
        <v>57</v>
      </c>
      <c r="D687" s="9" t="s">
        <v>1944</v>
      </c>
      <c r="E687" s="9" t="s">
        <v>1508</v>
      </c>
      <c r="F687" s="9" t="s">
        <v>1509</v>
      </c>
      <c r="G687" s="9">
        <v>4.35</v>
      </c>
      <c r="H687" s="9" t="s">
        <v>1392</v>
      </c>
      <c r="I687" s="21">
        <v>646.46</v>
      </c>
      <c r="J687" s="4" t="e">
        <f>VLOOKUP(D687,贴息差额!C:D,2,0)</f>
        <v>#N/A</v>
      </c>
      <c r="L687" s="5" t="e">
        <f t="shared" si="13"/>
        <v>#N/A</v>
      </c>
    </row>
    <row r="688" hidden="1" spans="1:12">
      <c r="A688" s="9">
        <v>685</v>
      </c>
      <c r="B688" s="9" t="s">
        <v>56</v>
      </c>
      <c r="C688" s="9" t="s">
        <v>57</v>
      </c>
      <c r="D688" s="9" t="s">
        <v>1945</v>
      </c>
      <c r="E688" s="9" t="s">
        <v>1508</v>
      </c>
      <c r="F688" s="9" t="s">
        <v>1509</v>
      </c>
      <c r="G688" s="9">
        <v>4.35</v>
      </c>
      <c r="H688" s="9" t="s">
        <v>1392</v>
      </c>
      <c r="I688" s="21">
        <v>64.65</v>
      </c>
      <c r="J688" s="4" t="e">
        <f>VLOOKUP(D688,贴息差额!C:D,2,0)</f>
        <v>#N/A</v>
      </c>
      <c r="L688" s="5" t="e">
        <f t="shared" si="13"/>
        <v>#N/A</v>
      </c>
    </row>
    <row r="689" hidden="1" spans="1:12">
      <c r="A689" s="9">
        <v>686</v>
      </c>
      <c r="B689" s="9" t="s">
        <v>56</v>
      </c>
      <c r="C689" s="9" t="s">
        <v>57</v>
      </c>
      <c r="D689" s="9" t="s">
        <v>1946</v>
      </c>
      <c r="E689" s="9" t="s">
        <v>1508</v>
      </c>
      <c r="F689" s="9" t="s">
        <v>1509</v>
      </c>
      <c r="G689" s="9">
        <v>4.35</v>
      </c>
      <c r="H689" s="9" t="s">
        <v>1392</v>
      </c>
      <c r="I689" s="21">
        <v>103.44</v>
      </c>
      <c r="J689" s="4" t="e">
        <f>VLOOKUP(D689,贴息差额!C:D,2,0)</f>
        <v>#N/A</v>
      </c>
      <c r="L689" s="5" t="e">
        <f t="shared" si="13"/>
        <v>#N/A</v>
      </c>
    </row>
    <row r="690" hidden="1" spans="1:12">
      <c r="A690" s="9">
        <v>687</v>
      </c>
      <c r="B690" s="9" t="s">
        <v>56</v>
      </c>
      <c r="C690" s="9" t="s">
        <v>57</v>
      </c>
      <c r="D690" s="9" t="s">
        <v>1947</v>
      </c>
      <c r="E690" s="9" t="s">
        <v>1508</v>
      </c>
      <c r="F690" s="9" t="s">
        <v>1509</v>
      </c>
      <c r="G690" s="9">
        <v>4.35</v>
      </c>
      <c r="H690" s="9" t="s">
        <v>1392</v>
      </c>
      <c r="I690" s="21">
        <v>130.5</v>
      </c>
      <c r="J690" s="4" t="e">
        <f>VLOOKUP(D690,贴息差额!C:D,2,0)</f>
        <v>#N/A</v>
      </c>
      <c r="L690" s="5" t="e">
        <f t="shared" si="13"/>
        <v>#N/A</v>
      </c>
    </row>
    <row r="691" hidden="1" spans="1:12">
      <c r="A691" s="9">
        <v>688</v>
      </c>
      <c r="B691" s="9" t="s">
        <v>56</v>
      </c>
      <c r="C691" s="9" t="s">
        <v>57</v>
      </c>
      <c r="D691" s="9" t="s">
        <v>1948</v>
      </c>
      <c r="E691" s="9" t="s">
        <v>1508</v>
      </c>
      <c r="F691" s="9" t="s">
        <v>1509</v>
      </c>
      <c r="G691" s="9">
        <v>4.35</v>
      </c>
      <c r="H691" s="9" t="s">
        <v>1392</v>
      </c>
      <c r="I691" s="21">
        <v>64.65</v>
      </c>
      <c r="J691" s="4" t="e">
        <f>VLOOKUP(D691,贴息差额!C:D,2,0)</f>
        <v>#N/A</v>
      </c>
      <c r="L691" s="5" t="e">
        <f t="shared" si="13"/>
        <v>#N/A</v>
      </c>
    </row>
    <row r="692" hidden="1" spans="1:12">
      <c r="A692" s="9">
        <v>689</v>
      </c>
      <c r="B692" s="9" t="s">
        <v>56</v>
      </c>
      <c r="C692" s="9" t="s">
        <v>57</v>
      </c>
      <c r="D692" s="9" t="s">
        <v>82</v>
      </c>
      <c r="E692" s="9" t="s">
        <v>1949</v>
      </c>
      <c r="F692" s="9" t="s">
        <v>1950</v>
      </c>
      <c r="G692" s="9">
        <v>4.35</v>
      </c>
      <c r="H692" s="9" t="s">
        <v>1392</v>
      </c>
      <c r="I692" s="21">
        <v>1231.05</v>
      </c>
      <c r="J692" s="4" t="e">
        <f>VLOOKUP(D692,贴息差额!C:D,2,0)</f>
        <v>#N/A</v>
      </c>
      <c r="L692" s="5" t="e">
        <f t="shared" si="13"/>
        <v>#N/A</v>
      </c>
    </row>
    <row r="693" hidden="1" spans="1:12">
      <c r="A693" s="9">
        <v>690</v>
      </c>
      <c r="B693" s="9" t="s">
        <v>56</v>
      </c>
      <c r="C693" s="9" t="s">
        <v>57</v>
      </c>
      <c r="D693" s="9" t="s">
        <v>58</v>
      </c>
      <c r="E693" s="9" t="s">
        <v>1951</v>
      </c>
      <c r="F693" s="9" t="s">
        <v>1795</v>
      </c>
      <c r="G693" s="9">
        <v>4.35</v>
      </c>
      <c r="H693" s="9" t="s">
        <v>1795</v>
      </c>
      <c r="I693" s="21">
        <v>1982.65</v>
      </c>
      <c r="J693" s="4" t="e">
        <f>VLOOKUP(D693,贴息差额!C:D,2,0)</f>
        <v>#N/A</v>
      </c>
      <c r="L693" s="5" t="e">
        <f t="shared" si="13"/>
        <v>#N/A</v>
      </c>
    </row>
    <row r="694" hidden="1" spans="1:12">
      <c r="A694" s="9">
        <v>691</v>
      </c>
      <c r="B694" s="9" t="s">
        <v>56</v>
      </c>
      <c r="C694" s="9" t="s">
        <v>57</v>
      </c>
      <c r="D694" s="9" t="s">
        <v>1952</v>
      </c>
      <c r="E694" s="9" t="s">
        <v>1953</v>
      </c>
      <c r="F694" s="9" t="s">
        <v>1954</v>
      </c>
      <c r="G694" s="9">
        <v>4.35</v>
      </c>
      <c r="H694" s="9" t="s">
        <v>1954</v>
      </c>
      <c r="I694" s="21">
        <v>2280.74</v>
      </c>
      <c r="J694" s="4" t="e">
        <f>VLOOKUP(D694,贴息差额!C:D,2,0)</f>
        <v>#N/A</v>
      </c>
      <c r="L694" s="5" t="e">
        <f t="shared" si="13"/>
        <v>#N/A</v>
      </c>
    </row>
    <row r="695" hidden="1" spans="1:12">
      <c r="A695" s="9">
        <v>692</v>
      </c>
      <c r="B695" s="9" t="s">
        <v>56</v>
      </c>
      <c r="C695" s="9" t="s">
        <v>57</v>
      </c>
      <c r="D695" s="9" t="s">
        <v>1955</v>
      </c>
      <c r="E695" s="9" t="s">
        <v>1411</v>
      </c>
      <c r="F695" s="9" t="s">
        <v>1447</v>
      </c>
      <c r="G695" s="38">
        <v>4.35</v>
      </c>
      <c r="H695" s="9" t="s">
        <v>1491</v>
      </c>
      <c r="I695" s="21">
        <v>13.54</v>
      </c>
      <c r="J695" s="4" t="e">
        <f>VLOOKUP(D695,贴息差额!C:D,2,0)</f>
        <v>#N/A</v>
      </c>
      <c r="L695" s="5" t="e">
        <f t="shared" si="13"/>
        <v>#N/A</v>
      </c>
    </row>
    <row r="696" s="2" customFormat="1" hidden="1" spans="1:12">
      <c r="A696" s="9">
        <v>693</v>
      </c>
      <c r="B696" s="12"/>
      <c r="C696" s="12" t="s">
        <v>1401</v>
      </c>
      <c r="D696" s="12"/>
      <c r="E696" s="12"/>
      <c r="F696" s="12"/>
      <c r="G696" s="39"/>
      <c r="H696" s="12"/>
      <c r="I696" s="22">
        <f>SUM(I401:I695)</f>
        <v>60508.9795</v>
      </c>
      <c r="J696" s="4" t="e">
        <f>VLOOKUP(D696,贴息差额!C:D,2,0)</f>
        <v>#N/A</v>
      </c>
      <c r="L696" s="5" t="e">
        <f t="shared" si="13"/>
        <v>#N/A</v>
      </c>
    </row>
    <row r="697" ht="14.25" hidden="1" spans="1:12">
      <c r="A697" s="9">
        <v>694</v>
      </c>
      <c r="B697" s="9" t="s">
        <v>445</v>
      </c>
      <c r="C697" s="9" t="s">
        <v>446</v>
      </c>
      <c r="D697" s="40" t="s">
        <v>1956</v>
      </c>
      <c r="E697" s="40" t="s">
        <v>1411</v>
      </c>
      <c r="F697" s="40" t="s">
        <v>1447</v>
      </c>
      <c r="G697" s="38">
        <v>4.35</v>
      </c>
      <c r="H697" s="9"/>
      <c r="I697" s="21">
        <v>41.69</v>
      </c>
      <c r="J697" s="4" t="e">
        <f>VLOOKUP(D697,贴息差额!C:D,2,0)</f>
        <v>#N/A</v>
      </c>
      <c r="L697" s="5" t="e">
        <f t="shared" si="13"/>
        <v>#N/A</v>
      </c>
    </row>
    <row r="698" ht="14.25" hidden="1" spans="1:12">
      <c r="A698" s="9">
        <v>695</v>
      </c>
      <c r="B698" s="9" t="s">
        <v>445</v>
      </c>
      <c r="C698" s="9" t="s">
        <v>446</v>
      </c>
      <c r="D698" s="40" t="s">
        <v>1957</v>
      </c>
      <c r="E698" s="40" t="s">
        <v>1411</v>
      </c>
      <c r="F698" s="40" t="s">
        <v>1447</v>
      </c>
      <c r="G698" s="38">
        <v>4.35</v>
      </c>
      <c r="H698" s="9"/>
      <c r="I698" s="21">
        <v>83.38</v>
      </c>
      <c r="J698" s="4" t="e">
        <f>VLOOKUP(D698,贴息差额!C:D,2,0)</f>
        <v>#N/A</v>
      </c>
      <c r="L698" s="5" t="e">
        <f t="shared" si="13"/>
        <v>#N/A</v>
      </c>
    </row>
    <row r="699" ht="14.25" hidden="1" spans="1:12">
      <c r="A699" s="9">
        <v>696</v>
      </c>
      <c r="B699" s="9" t="s">
        <v>445</v>
      </c>
      <c r="C699" s="9" t="s">
        <v>446</v>
      </c>
      <c r="D699" s="40" t="s">
        <v>1958</v>
      </c>
      <c r="E699" s="40" t="s">
        <v>1440</v>
      </c>
      <c r="F699" s="40" t="s">
        <v>1441</v>
      </c>
      <c r="G699" s="38">
        <v>4.35</v>
      </c>
      <c r="H699" s="9"/>
      <c r="I699" s="21">
        <v>80.96</v>
      </c>
      <c r="J699" s="4" t="e">
        <f>VLOOKUP(D699,贴息差额!C:D,2,0)</f>
        <v>#N/A</v>
      </c>
      <c r="L699" s="5" t="e">
        <f t="shared" si="13"/>
        <v>#N/A</v>
      </c>
    </row>
    <row r="700" ht="14.25" hidden="1" spans="1:12">
      <c r="A700" s="9">
        <v>697</v>
      </c>
      <c r="B700" s="9" t="s">
        <v>445</v>
      </c>
      <c r="C700" s="9" t="s">
        <v>446</v>
      </c>
      <c r="D700" s="40" t="s">
        <v>1959</v>
      </c>
      <c r="E700" s="40" t="s">
        <v>1960</v>
      </c>
      <c r="F700" s="40" t="s">
        <v>1961</v>
      </c>
      <c r="G700" s="38">
        <v>4.35</v>
      </c>
      <c r="H700" s="9" t="s">
        <v>1392</v>
      </c>
      <c r="I700" s="21">
        <v>61.64</v>
      </c>
      <c r="J700" s="4" t="e">
        <f>VLOOKUP(D700,贴息差额!C:D,2,0)</f>
        <v>#N/A</v>
      </c>
      <c r="L700" s="5" t="e">
        <f t="shared" si="13"/>
        <v>#N/A</v>
      </c>
    </row>
    <row r="701" ht="14.25" hidden="1" spans="1:12">
      <c r="A701" s="9">
        <v>698</v>
      </c>
      <c r="B701" s="9" t="s">
        <v>445</v>
      </c>
      <c r="C701" s="9" t="s">
        <v>446</v>
      </c>
      <c r="D701" s="40" t="s">
        <v>1962</v>
      </c>
      <c r="E701" s="40" t="s">
        <v>1960</v>
      </c>
      <c r="F701" s="40" t="s">
        <v>1441</v>
      </c>
      <c r="G701" s="38">
        <v>4.35</v>
      </c>
      <c r="H701" s="9" t="s">
        <v>1392</v>
      </c>
      <c r="I701" s="21">
        <v>61.64</v>
      </c>
      <c r="J701" s="4" t="e">
        <f>VLOOKUP(D701,贴息差额!C:D,2,0)</f>
        <v>#N/A</v>
      </c>
      <c r="L701" s="5" t="e">
        <f t="shared" si="13"/>
        <v>#N/A</v>
      </c>
    </row>
    <row r="702" ht="14.25" hidden="1" spans="1:12">
      <c r="A702" s="9">
        <v>699</v>
      </c>
      <c r="B702" s="9" t="s">
        <v>445</v>
      </c>
      <c r="C702" s="9" t="s">
        <v>446</v>
      </c>
      <c r="D702" s="40" t="s">
        <v>1963</v>
      </c>
      <c r="E702" s="40" t="s">
        <v>1960</v>
      </c>
      <c r="F702" s="40" t="s">
        <v>1961</v>
      </c>
      <c r="G702" s="38">
        <v>4.35</v>
      </c>
      <c r="H702" s="9" t="s">
        <v>1392</v>
      </c>
      <c r="I702" s="21">
        <v>61.64</v>
      </c>
      <c r="J702" s="4" t="e">
        <f>VLOOKUP(D702,贴息差额!C:D,2,0)</f>
        <v>#N/A</v>
      </c>
      <c r="L702" s="5" t="e">
        <f t="shared" si="13"/>
        <v>#N/A</v>
      </c>
    </row>
    <row r="703" ht="14.25" hidden="1" spans="1:12">
      <c r="A703" s="9">
        <v>700</v>
      </c>
      <c r="B703" s="9" t="s">
        <v>445</v>
      </c>
      <c r="C703" s="9" t="s">
        <v>446</v>
      </c>
      <c r="D703" s="40" t="s">
        <v>1958</v>
      </c>
      <c r="E703" s="40" t="s">
        <v>1960</v>
      </c>
      <c r="F703" s="40" t="s">
        <v>1961</v>
      </c>
      <c r="G703" s="38">
        <v>4.35</v>
      </c>
      <c r="H703" s="9" t="s">
        <v>1392</v>
      </c>
      <c r="I703" s="21">
        <v>123.26</v>
      </c>
      <c r="J703" s="4" t="e">
        <f>VLOOKUP(D703,贴息差额!C:D,2,0)</f>
        <v>#N/A</v>
      </c>
      <c r="L703" s="5" t="e">
        <f t="shared" si="13"/>
        <v>#N/A</v>
      </c>
    </row>
    <row r="704" ht="14.25" hidden="1" spans="1:12">
      <c r="A704" s="9">
        <v>701</v>
      </c>
      <c r="B704" s="9" t="s">
        <v>445</v>
      </c>
      <c r="C704" s="9" t="s">
        <v>446</v>
      </c>
      <c r="D704" s="40" t="s">
        <v>1964</v>
      </c>
      <c r="E704" s="40" t="s">
        <v>1515</v>
      </c>
      <c r="F704" s="40" t="s">
        <v>1509</v>
      </c>
      <c r="G704" s="38">
        <v>4.35</v>
      </c>
      <c r="H704" s="9" t="s">
        <v>1392</v>
      </c>
      <c r="I704" s="21">
        <v>153.7</v>
      </c>
      <c r="J704" s="4" t="e">
        <f>VLOOKUP(D704,贴息差额!C:D,2,0)</f>
        <v>#N/A</v>
      </c>
      <c r="L704" s="5" t="e">
        <f t="shared" si="13"/>
        <v>#N/A</v>
      </c>
    </row>
    <row r="705" ht="14.25" hidden="1" spans="1:12">
      <c r="A705" s="9">
        <v>702</v>
      </c>
      <c r="B705" s="9" t="s">
        <v>445</v>
      </c>
      <c r="C705" s="9" t="s">
        <v>446</v>
      </c>
      <c r="D705" s="40" t="s">
        <v>1965</v>
      </c>
      <c r="E705" s="40" t="s">
        <v>1515</v>
      </c>
      <c r="F705" s="40" t="s">
        <v>1509</v>
      </c>
      <c r="G705" s="38">
        <v>4.35</v>
      </c>
      <c r="H705" s="9" t="s">
        <v>1392</v>
      </c>
      <c r="I705" s="21">
        <v>153.7</v>
      </c>
      <c r="J705" s="4" t="e">
        <f>VLOOKUP(D705,贴息差额!C:D,2,0)</f>
        <v>#N/A</v>
      </c>
      <c r="L705" s="5" t="e">
        <f t="shared" si="13"/>
        <v>#N/A</v>
      </c>
    </row>
    <row r="706" ht="14.25" hidden="1" spans="1:12">
      <c r="A706" s="9">
        <v>703</v>
      </c>
      <c r="B706" s="9" t="s">
        <v>445</v>
      </c>
      <c r="C706" s="9" t="s">
        <v>446</v>
      </c>
      <c r="D706" s="40" t="s">
        <v>1966</v>
      </c>
      <c r="E706" s="40" t="s">
        <v>1508</v>
      </c>
      <c r="F706" s="40" t="s">
        <v>1509</v>
      </c>
      <c r="G706" s="38">
        <v>4.35</v>
      </c>
      <c r="H706" s="9" t="s">
        <v>1392</v>
      </c>
      <c r="I706" s="21">
        <v>155.15</v>
      </c>
      <c r="J706" s="4" t="e">
        <f>VLOOKUP(D706,贴息差额!C:D,2,0)</f>
        <v>#N/A</v>
      </c>
      <c r="L706" s="5" t="e">
        <f t="shared" si="13"/>
        <v>#N/A</v>
      </c>
    </row>
    <row r="707" ht="14.25" hidden="1" spans="1:12">
      <c r="A707" s="9">
        <v>704</v>
      </c>
      <c r="B707" s="9" t="s">
        <v>445</v>
      </c>
      <c r="C707" s="9" t="s">
        <v>446</v>
      </c>
      <c r="D707" s="40" t="s">
        <v>1967</v>
      </c>
      <c r="E707" s="40" t="s">
        <v>1508</v>
      </c>
      <c r="F707" s="40" t="s">
        <v>1509</v>
      </c>
      <c r="G707" s="38">
        <v>4.35</v>
      </c>
      <c r="H707" s="9" t="s">
        <v>1392</v>
      </c>
      <c r="I707" s="21">
        <v>168.08</v>
      </c>
      <c r="J707" s="4" t="e">
        <f>VLOOKUP(D707,贴息差额!C:D,2,0)</f>
        <v>#N/A</v>
      </c>
      <c r="L707" s="5" t="e">
        <f t="shared" si="13"/>
        <v>#N/A</v>
      </c>
    </row>
    <row r="708" ht="14.25" hidden="1" spans="1:12">
      <c r="A708" s="9">
        <v>705</v>
      </c>
      <c r="B708" s="9" t="s">
        <v>445</v>
      </c>
      <c r="C708" s="9" t="s">
        <v>446</v>
      </c>
      <c r="D708" s="40" t="s">
        <v>1968</v>
      </c>
      <c r="E708" s="40" t="s">
        <v>1508</v>
      </c>
      <c r="F708" s="40" t="s">
        <v>1509</v>
      </c>
      <c r="G708" s="38">
        <v>4.35</v>
      </c>
      <c r="H708" s="9" t="s">
        <v>1392</v>
      </c>
      <c r="I708" s="21">
        <v>129.3</v>
      </c>
      <c r="J708" s="4" t="e">
        <f>VLOOKUP(D708,贴息差额!C:D,2,0)</f>
        <v>#N/A</v>
      </c>
      <c r="L708" s="5" t="e">
        <f t="shared" si="13"/>
        <v>#N/A</v>
      </c>
    </row>
    <row r="709" ht="14.25" hidden="1" spans="1:12">
      <c r="A709" s="9">
        <v>706</v>
      </c>
      <c r="B709" s="9" t="s">
        <v>445</v>
      </c>
      <c r="C709" s="9" t="s">
        <v>446</v>
      </c>
      <c r="D709" s="40" t="s">
        <v>1969</v>
      </c>
      <c r="E709" s="40" t="s">
        <v>1508</v>
      </c>
      <c r="F709" s="40" t="s">
        <v>1509</v>
      </c>
      <c r="G709" s="38">
        <v>4.35</v>
      </c>
      <c r="H709" s="9" t="s">
        <v>1392</v>
      </c>
      <c r="I709" s="21">
        <v>142.23</v>
      </c>
      <c r="J709" s="4" t="e">
        <f>VLOOKUP(D709,贴息差额!C:D,2,0)</f>
        <v>#N/A</v>
      </c>
      <c r="L709" s="5" t="e">
        <f t="shared" si="13"/>
        <v>#N/A</v>
      </c>
    </row>
    <row r="710" ht="14.25" hidden="1" spans="1:12">
      <c r="A710" s="9">
        <v>707</v>
      </c>
      <c r="B710" s="9" t="s">
        <v>445</v>
      </c>
      <c r="C710" s="9" t="s">
        <v>446</v>
      </c>
      <c r="D710" s="40" t="s">
        <v>1970</v>
      </c>
      <c r="E710" s="40" t="s">
        <v>1508</v>
      </c>
      <c r="F710" s="40" t="s">
        <v>1509</v>
      </c>
      <c r="G710" s="38">
        <v>4.35</v>
      </c>
      <c r="H710" s="9" t="s">
        <v>1392</v>
      </c>
      <c r="I710" s="21">
        <v>168.08</v>
      </c>
      <c r="J710" s="4" t="e">
        <f>VLOOKUP(D710,贴息差额!C:D,2,0)</f>
        <v>#N/A</v>
      </c>
      <c r="L710" s="5" t="e">
        <f t="shared" si="13"/>
        <v>#N/A</v>
      </c>
    </row>
    <row r="711" ht="14.25" hidden="1" spans="1:12">
      <c r="A711" s="9">
        <v>708</v>
      </c>
      <c r="B711" s="9" t="s">
        <v>445</v>
      </c>
      <c r="C711" s="9" t="s">
        <v>446</v>
      </c>
      <c r="D711" s="40" t="s">
        <v>1971</v>
      </c>
      <c r="E711" s="40" t="s">
        <v>1508</v>
      </c>
      <c r="F711" s="40" t="s">
        <v>1509</v>
      </c>
      <c r="G711" s="38">
        <v>4.35</v>
      </c>
      <c r="H711" s="9" t="s">
        <v>1392</v>
      </c>
      <c r="I711" s="21">
        <v>168.08</v>
      </c>
      <c r="J711" s="4" t="e">
        <f>VLOOKUP(D711,贴息差额!C:D,2,0)</f>
        <v>#N/A</v>
      </c>
      <c r="L711" s="5" t="e">
        <f t="shared" si="13"/>
        <v>#N/A</v>
      </c>
    </row>
    <row r="712" ht="14.25" hidden="1" spans="1:12">
      <c r="A712" s="9">
        <v>709</v>
      </c>
      <c r="B712" s="9" t="s">
        <v>445</v>
      </c>
      <c r="C712" s="9" t="s">
        <v>446</v>
      </c>
      <c r="D712" s="40" t="s">
        <v>1972</v>
      </c>
      <c r="E712" s="40" t="s">
        <v>1508</v>
      </c>
      <c r="F712" s="40" t="s">
        <v>1509</v>
      </c>
      <c r="G712" s="38">
        <v>4.35</v>
      </c>
      <c r="H712" s="9" t="s">
        <v>1392</v>
      </c>
      <c r="I712" s="21">
        <v>155.15</v>
      </c>
      <c r="J712" s="4" t="e">
        <f>VLOOKUP(D712,贴息差额!C:D,2,0)</f>
        <v>#N/A</v>
      </c>
      <c r="L712" s="5" t="e">
        <f t="shared" si="13"/>
        <v>#N/A</v>
      </c>
    </row>
    <row r="713" ht="14.25" hidden="1" spans="1:12">
      <c r="A713" s="9">
        <v>710</v>
      </c>
      <c r="B713" s="9" t="s">
        <v>445</v>
      </c>
      <c r="C713" s="9" t="s">
        <v>446</v>
      </c>
      <c r="D713" s="40" t="s">
        <v>1973</v>
      </c>
      <c r="E713" s="40" t="s">
        <v>1491</v>
      </c>
      <c r="F713" s="40" t="s">
        <v>1487</v>
      </c>
      <c r="G713" s="38">
        <v>4.35</v>
      </c>
      <c r="H713" s="9" t="s">
        <v>1392</v>
      </c>
      <c r="I713" s="21">
        <v>104.41</v>
      </c>
      <c r="J713" s="4" t="e">
        <f>VLOOKUP(D713,贴息差额!C:D,2,0)</f>
        <v>#N/A</v>
      </c>
      <c r="L713" s="5" t="e">
        <f t="shared" si="13"/>
        <v>#N/A</v>
      </c>
    </row>
    <row r="714" ht="14.25" hidden="1" spans="1:12">
      <c r="A714" s="9">
        <v>711</v>
      </c>
      <c r="B714" s="9" t="s">
        <v>445</v>
      </c>
      <c r="C714" s="9" t="s">
        <v>446</v>
      </c>
      <c r="D714" s="40" t="s">
        <v>1974</v>
      </c>
      <c r="E714" s="40" t="s">
        <v>1491</v>
      </c>
      <c r="F714" s="40" t="s">
        <v>1487</v>
      </c>
      <c r="G714" s="38">
        <v>4.35</v>
      </c>
      <c r="H714" s="9" t="s">
        <v>1392</v>
      </c>
      <c r="I714" s="21">
        <v>117.46</v>
      </c>
      <c r="J714" s="4" t="e">
        <f>VLOOKUP(D714,贴息差额!C:D,2,0)</f>
        <v>#N/A</v>
      </c>
      <c r="L714" s="5" t="e">
        <f t="shared" si="13"/>
        <v>#N/A</v>
      </c>
    </row>
    <row r="715" ht="14.25" hidden="1" spans="1:12">
      <c r="A715" s="9">
        <v>712</v>
      </c>
      <c r="B715" s="9" t="s">
        <v>445</v>
      </c>
      <c r="C715" s="9" t="s">
        <v>446</v>
      </c>
      <c r="D715" s="40" t="s">
        <v>1975</v>
      </c>
      <c r="E715" s="40" t="s">
        <v>1491</v>
      </c>
      <c r="F715" s="40" t="s">
        <v>1487</v>
      </c>
      <c r="G715" s="38">
        <v>4.35</v>
      </c>
      <c r="H715" s="9" t="s">
        <v>1392</v>
      </c>
      <c r="I715" s="21">
        <v>156.6</v>
      </c>
      <c r="J715" s="4" t="e">
        <f>VLOOKUP(D715,贴息差额!C:D,2,0)</f>
        <v>#N/A</v>
      </c>
      <c r="L715" s="5" t="e">
        <f t="shared" si="13"/>
        <v>#N/A</v>
      </c>
    </row>
    <row r="716" ht="14.25" hidden="1" spans="1:12">
      <c r="A716" s="9">
        <v>713</v>
      </c>
      <c r="B716" s="9" t="s">
        <v>445</v>
      </c>
      <c r="C716" s="9" t="s">
        <v>446</v>
      </c>
      <c r="D716" s="40" t="s">
        <v>1976</v>
      </c>
      <c r="E716" s="40" t="s">
        <v>1491</v>
      </c>
      <c r="F716" s="40" t="s">
        <v>1487</v>
      </c>
      <c r="G716" s="38">
        <v>4.35</v>
      </c>
      <c r="H716" s="9" t="s">
        <v>1392</v>
      </c>
      <c r="I716" s="21">
        <v>117.46</v>
      </c>
      <c r="J716" s="4" t="e">
        <f>VLOOKUP(D716,贴息差额!C:D,2,0)</f>
        <v>#N/A</v>
      </c>
      <c r="L716" s="5" t="e">
        <f t="shared" si="13"/>
        <v>#N/A</v>
      </c>
    </row>
    <row r="717" ht="14.25" hidden="1" spans="1:12">
      <c r="A717" s="9">
        <v>714</v>
      </c>
      <c r="B717" s="9" t="s">
        <v>445</v>
      </c>
      <c r="C717" s="9" t="s">
        <v>446</v>
      </c>
      <c r="D717" s="40" t="s">
        <v>1977</v>
      </c>
      <c r="E717" s="40" t="s">
        <v>1491</v>
      </c>
      <c r="F717" s="40" t="s">
        <v>1487</v>
      </c>
      <c r="G717" s="38">
        <v>4.35</v>
      </c>
      <c r="H717" s="9" t="s">
        <v>1392</v>
      </c>
      <c r="I717" s="21">
        <v>117.46</v>
      </c>
      <c r="J717" s="4" t="e">
        <f>VLOOKUP(D717,贴息差额!C:D,2,0)</f>
        <v>#N/A</v>
      </c>
      <c r="L717" s="5" t="e">
        <f t="shared" si="13"/>
        <v>#N/A</v>
      </c>
    </row>
    <row r="718" ht="14.25" hidden="1" spans="1:12">
      <c r="A718" s="9">
        <v>715</v>
      </c>
      <c r="B718" s="9" t="s">
        <v>445</v>
      </c>
      <c r="C718" s="9" t="s">
        <v>446</v>
      </c>
      <c r="D718" s="40" t="s">
        <v>1978</v>
      </c>
      <c r="E718" s="40" t="s">
        <v>1491</v>
      </c>
      <c r="F718" s="40" t="s">
        <v>1487</v>
      </c>
      <c r="G718" s="38">
        <v>4.35</v>
      </c>
      <c r="H718" s="9" t="s">
        <v>1392</v>
      </c>
      <c r="I718" s="21">
        <v>143.56</v>
      </c>
      <c r="J718" s="4" t="e">
        <f>VLOOKUP(D718,贴息差额!C:D,2,0)</f>
        <v>#N/A</v>
      </c>
      <c r="L718" s="5" t="e">
        <f t="shared" si="13"/>
        <v>#N/A</v>
      </c>
    </row>
    <row r="719" ht="14.25" hidden="1" spans="1:12">
      <c r="A719" s="9">
        <v>716</v>
      </c>
      <c r="B719" s="9" t="s">
        <v>445</v>
      </c>
      <c r="C719" s="9" t="s">
        <v>446</v>
      </c>
      <c r="D719" s="40" t="s">
        <v>1979</v>
      </c>
      <c r="E719" s="40" t="s">
        <v>1491</v>
      </c>
      <c r="F719" s="40" t="s">
        <v>1492</v>
      </c>
      <c r="G719" s="38">
        <v>4.35</v>
      </c>
      <c r="H719" s="9" t="s">
        <v>1392</v>
      </c>
      <c r="I719" s="21">
        <v>130.51</v>
      </c>
      <c r="J719" s="4" t="e">
        <f>VLOOKUP(D719,贴息差额!C:D,2,0)</f>
        <v>#N/A</v>
      </c>
      <c r="L719" s="5" t="e">
        <f t="shared" si="13"/>
        <v>#N/A</v>
      </c>
    </row>
    <row r="720" ht="14.25" hidden="1" spans="1:12">
      <c r="A720" s="9">
        <v>717</v>
      </c>
      <c r="B720" s="9" t="s">
        <v>445</v>
      </c>
      <c r="C720" s="9" t="s">
        <v>446</v>
      </c>
      <c r="D720" s="40" t="s">
        <v>1980</v>
      </c>
      <c r="E720" s="40" t="s">
        <v>1491</v>
      </c>
      <c r="F720" s="40" t="s">
        <v>1492</v>
      </c>
      <c r="G720" s="38">
        <v>4.35</v>
      </c>
      <c r="H720" s="9" t="s">
        <v>1392</v>
      </c>
      <c r="I720" s="21">
        <v>130.51</v>
      </c>
      <c r="J720" s="4" t="e">
        <f>VLOOKUP(D720,贴息差额!C:D,2,0)</f>
        <v>#N/A</v>
      </c>
      <c r="L720" s="5" t="e">
        <f t="shared" si="13"/>
        <v>#N/A</v>
      </c>
    </row>
    <row r="721" ht="14.25" hidden="1" spans="1:12">
      <c r="A721" s="9">
        <v>718</v>
      </c>
      <c r="B721" s="9" t="s">
        <v>445</v>
      </c>
      <c r="C721" s="9" t="s">
        <v>446</v>
      </c>
      <c r="D721" s="40" t="s">
        <v>1981</v>
      </c>
      <c r="E721" s="40" t="s">
        <v>1491</v>
      </c>
      <c r="F721" s="40" t="s">
        <v>1492</v>
      </c>
      <c r="G721" s="38">
        <v>4.35</v>
      </c>
      <c r="H721" s="9" t="s">
        <v>1392</v>
      </c>
      <c r="I721" s="21">
        <v>143.56</v>
      </c>
      <c r="J721" s="4" t="e">
        <f>VLOOKUP(D721,贴息差额!C:D,2,0)</f>
        <v>#N/A</v>
      </c>
      <c r="L721" s="5" t="e">
        <f t="shared" si="13"/>
        <v>#N/A</v>
      </c>
    </row>
    <row r="722" ht="14.25" hidden="1" spans="1:12">
      <c r="A722" s="9">
        <v>719</v>
      </c>
      <c r="B722" s="9" t="s">
        <v>445</v>
      </c>
      <c r="C722" s="9" t="s">
        <v>446</v>
      </c>
      <c r="D722" s="40" t="s">
        <v>1982</v>
      </c>
      <c r="E722" s="40" t="s">
        <v>1491</v>
      </c>
      <c r="F722" s="40" t="s">
        <v>1487</v>
      </c>
      <c r="G722" s="38">
        <v>4.35</v>
      </c>
      <c r="H722" s="9" t="s">
        <v>1392</v>
      </c>
      <c r="I722" s="21">
        <v>104.41</v>
      </c>
      <c r="J722" s="4" t="e">
        <f>VLOOKUP(D722,贴息差额!C:D,2,0)</f>
        <v>#N/A</v>
      </c>
      <c r="L722" s="5" t="e">
        <f t="shared" si="13"/>
        <v>#N/A</v>
      </c>
    </row>
    <row r="723" ht="14.25" hidden="1" spans="1:12">
      <c r="A723" s="9">
        <v>720</v>
      </c>
      <c r="B723" s="9" t="s">
        <v>445</v>
      </c>
      <c r="C723" s="9" t="s">
        <v>446</v>
      </c>
      <c r="D723" s="40" t="s">
        <v>1983</v>
      </c>
      <c r="E723" s="40" t="s">
        <v>1491</v>
      </c>
      <c r="F723" s="40" t="s">
        <v>1487</v>
      </c>
      <c r="G723" s="38">
        <v>4.35</v>
      </c>
      <c r="H723" s="9" t="s">
        <v>1392</v>
      </c>
      <c r="I723" s="21">
        <v>130.51</v>
      </c>
      <c r="J723" s="4" t="e">
        <f>VLOOKUP(D723,贴息差额!C:D,2,0)</f>
        <v>#N/A</v>
      </c>
      <c r="L723" s="5" t="e">
        <f t="shared" si="13"/>
        <v>#N/A</v>
      </c>
    </row>
    <row r="724" ht="14.25" hidden="1" spans="1:12">
      <c r="A724" s="9">
        <v>721</v>
      </c>
      <c r="B724" s="9" t="s">
        <v>445</v>
      </c>
      <c r="C724" s="9" t="s">
        <v>446</v>
      </c>
      <c r="D724" s="40" t="s">
        <v>1984</v>
      </c>
      <c r="E724" s="40" t="s">
        <v>1491</v>
      </c>
      <c r="F724" s="40" t="s">
        <v>1487</v>
      </c>
      <c r="G724" s="38">
        <v>4.35</v>
      </c>
      <c r="H724" s="9" t="s">
        <v>1392</v>
      </c>
      <c r="I724" s="21">
        <v>104.41</v>
      </c>
      <c r="J724" s="4" t="e">
        <f>VLOOKUP(D724,贴息差额!C:D,2,0)</f>
        <v>#N/A</v>
      </c>
      <c r="L724" s="5" t="e">
        <f t="shared" si="13"/>
        <v>#N/A</v>
      </c>
    </row>
    <row r="725" ht="14.25" hidden="1" spans="1:12">
      <c r="A725" s="9">
        <v>722</v>
      </c>
      <c r="B725" s="9" t="s">
        <v>445</v>
      </c>
      <c r="C725" s="9" t="s">
        <v>446</v>
      </c>
      <c r="D725" s="40" t="s">
        <v>1985</v>
      </c>
      <c r="E725" s="40" t="s">
        <v>1491</v>
      </c>
      <c r="F725" s="40" t="s">
        <v>1487</v>
      </c>
      <c r="G725" s="38">
        <v>4.35</v>
      </c>
      <c r="H725" s="9" t="s">
        <v>1392</v>
      </c>
      <c r="I725" s="21">
        <v>156.6</v>
      </c>
      <c r="J725" s="4" t="e">
        <f>VLOOKUP(D725,贴息差额!C:D,2,0)</f>
        <v>#N/A</v>
      </c>
      <c r="L725" s="5" t="e">
        <f t="shared" si="13"/>
        <v>#N/A</v>
      </c>
    </row>
    <row r="726" ht="14.25" hidden="1" spans="1:12">
      <c r="A726" s="9">
        <v>723</v>
      </c>
      <c r="B726" s="9" t="s">
        <v>445</v>
      </c>
      <c r="C726" s="9" t="s">
        <v>446</v>
      </c>
      <c r="D726" s="40" t="s">
        <v>1986</v>
      </c>
      <c r="E726" s="40" t="s">
        <v>1491</v>
      </c>
      <c r="F726" s="40" t="s">
        <v>1487</v>
      </c>
      <c r="G726" s="38">
        <v>4.35</v>
      </c>
      <c r="H726" s="9" t="s">
        <v>1392</v>
      </c>
      <c r="I726" s="21">
        <v>104.41</v>
      </c>
      <c r="J726" s="4" t="e">
        <f>VLOOKUP(D726,贴息差额!C:D,2,0)</f>
        <v>#N/A</v>
      </c>
      <c r="L726" s="5" t="e">
        <f t="shared" si="13"/>
        <v>#N/A</v>
      </c>
    </row>
    <row r="727" ht="14.25" hidden="1" spans="1:12">
      <c r="A727" s="9">
        <v>724</v>
      </c>
      <c r="B727" s="9" t="s">
        <v>445</v>
      </c>
      <c r="C727" s="9" t="s">
        <v>446</v>
      </c>
      <c r="D727" s="40" t="s">
        <v>1987</v>
      </c>
      <c r="E727" s="40" t="s">
        <v>1491</v>
      </c>
      <c r="F727" s="40" t="s">
        <v>1487</v>
      </c>
      <c r="G727" s="38">
        <v>4.35</v>
      </c>
      <c r="H727" s="9" t="s">
        <v>1392</v>
      </c>
      <c r="I727" s="21">
        <v>130.51</v>
      </c>
      <c r="J727" s="4" t="e">
        <f>VLOOKUP(D727,贴息差额!C:D,2,0)</f>
        <v>#N/A</v>
      </c>
      <c r="L727" s="5" t="e">
        <f t="shared" si="13"/>
        <v>#N/A</v>
      </c>
    </row>
    <row r="728" ht="14.25" hidden="1" spans="1:12">
      <c r="A728" s="9">
        <v>725</v>
      </c>
      <c r="B728" s="9" t="s">
        <v>445</v>
      </c>
      <c r="C728" s="9" t="s">
        <v>446</v>
      </c>
      <c r="D728" s="40" t="s">
        <v>1988</v>
      </c>
      <c r="E728" s="40" t="s">
        <v>1491</v>
      </c>
      <c r="F728" s="40" t="s">
        <v>1487</v>
      </c>
      <c r="G728" s="38">
        <v>4.35</v>
      </c>
      <c r="H728" s="9" t="s">
        <v>1392</v>
      </c>
      <c r="I728" s="21">
        <v>143.56</v>
      </c>
      <c r="J728" s="4" t="e">
        <f>VLOOKUP(D728,贴息差额!C:D,2,0)</f>
        <v>#N/A</v>
      </c>
      <c r="L728" s="5" t="e">
        <f t="shared" si="13"/>
        <v>#N/A</v>
      </c>
    </row>
    <row r="729" ht="14.25" hidden="1" spans="1:12">
      <c r="A729" s="9">
        <v>726</v>
      </c>
      <c r="B729" s="9" t="s">
        <v>445</v>
      </c>
      <c r="C729" s="9" t="s">
        <v>446</v>
      </c>
      <c r="D729" s="40" t="s">
        <v>1989</v>
      </c>
      <c r="E729" s="40" t="s">
        <v>1491</v>
      </c>
      <c r="F729" s="40" t="s">
        <v>1487</v>
      </c>
      <c r="G729" s="38">
        <v>4.35</v>
      </c>
      <c r="H729" s="9" t="s">
        <v>1392</v>
      </c>
      <c r="I729" s="21">
        <v>104.41</v>
      </c>
      <c r="J729" s="4" t="e">
        <f>VLOOKUP(D729,贴息差额!C:D,2,0)</f>
        <v>#N/A</v>
      </c>
      <c r="L729" s="5" t="e">
        <f t="shared" si="13"/>
        <v>#N/A</v>
      </c>
    </row>
    <row r="730" ht="14.25" hidden="1" spans="1:12">
      <c r="A730" s="9">
        <v>727</v>
      </c>
      <c r="B730" s="9" t="s">
        <v>445</v>
      </c>
      <c r="C730" s="9" t="s">
        <v>446</v>
      </c>
      <c r="D730" s="40" t="s">
        <v>1990</v>
      </c>
      <c r="E730" s="40" t="s">
        <v>1491</v>
      </c>
      <c r="F730" s="40" t="s">
        <v>1487</v>
      </c>
      <c r="G730" s="38">
        <v>4.35</v>
      </c>
      <c r="H730" s="9" t="s">
        <v>1392</v>
      </c>
      <c r="I730" s="21">
        <v>130.51</v>
      </c>
      <c r="J730" s="4" t="e">
        <f>VLOOKUP(D730,贴息差额!C:D,2,0)</f>
        <v>#N/A</v>
      </c>
      <c r="L730" s="5" t="e">
        <f t="shared" si="13"/>
        <v>#N/A</v>
      </c>
    </row>
    <row r="731" ht="14.25" hidden="1" spans="1:12">
      <c r="A731" s="9">
        <v>728</v>
      </c>
      <c r="B731" s="9" t="s">
        <v>445</v>
      </c>
      <c r="C731" s="9" t="s">
        <v>446</v>
      </c>
      <c r="D731" s="40" t="s">
        <v>1991</v>
      </c>
      <c r="E731" s="40" t="s">
        <v>1491</v>
      </c>
      <c r="F731" s="40" t="s">
        <v>1492</v>
      </c>
      <c r="G731" s="38">
        <v>4.35</v>
      </c>
      <c r="H731" s="9" t="s">
        <v>1392</v>
      </c>
      <c r="I731" s="21">
        <v>130.51</v>
      </c>
      <c r="J731" s="4" t="e">
        <f>VLOOKUP(D731,贴息差额!C:D,2,0)</f>
        <v>#N/A</v>
      </c>
      <c r="L731" s="5" t="e">
        <f t="shared" si="13"/>
        <v>#N/A</v>
      </c>
    </row>
    <row r="732" ht="14.25" hidden="1" spans="1:12">
      <c r="A732" s="9">
        <v>729</v>
      </c>
      <c r="B732" s="9" t="s">
        <v>445</v>
      </c>
      <c r="C732" s="9" t="s">
        <v>446</v>
      </c>
      <c r="D732" s="40" t="s">
        <v>1992</v>
      </c>
      <c r="E732" s="40" t="s">
        <v>1491</v>
      </c>
      <c r="F732" s="40" t="s">
        <v>1487</v>
      </c>
      <c r="G732" s="38">
        <v>4.35</v>
      </c>
      <c r="H732" s="9" t="s">
        <v>1392</v>
      </c>
      <c r="I732" s="21">
        <v>156.6</v>
      </c>
      <c r="J732" s="4" t="e">
        <f>VLOOKUP(D732,贴息差额!C:D,2,0)</f>
        <v>#N/A</v>
      </c>
      <c r="L732" s="5" t="e">
        <f t="shared" si="13"/>
        <v>#N/A</v>
      </c>
    </row>
    <row r="733" ht="14.25" hidden="1" spans="1:12">
      <c r="A733" s="9">
        <v>730</v>
      </c>
      <c r="B733" s="9" t="s">
        <v>445</v>
      </c>
      <c r="C733" s="9" t="s">
        <v>446</v>
      </c>
      <c r="D733" s="40" t="s">
        <v>1993</v>
      </c>
      <c r="E733" s="40" t="s">
        <v>1491</v>
      </c>
      <c r="F733" s="40" t="s">
        <v>1487</v>
      </c>
      <c r="G733" s="38">
        <v>4.35</v>
      </c>
      <c r="H733" s="9" t="s">
        <v>1392</v>
      </c>
      <c r="I733" s="21">
        <v>130.51</v>
      </c>
      <c r="J733" s="4" t="e">
        <f>VLOOKUP(D733,贴息差额!C:D,2,0)</f>
        <v>#N/A</v>
      </c>
      <c r="L733" s="5" t="e">
        <f t="shared" si="13"/>
        <v>#N/A</v>
      </c>
    </row>
    <row r="734" ht="14.25" hidden="1" spans="1:12">
      <c r="A734" s="9">
        <v>731</v>
      </c>
      <c r="B734" s="9" t="s">
        <v>445</v>
      </c>
      <c r="C734" s="9" t="s">
        <v>446</v>
      </c>
      <c r="D734" s="40" t="s">
        <v>1994</v>
      </c>
      <c r="E734" s="40" t="s">
        <v>1491</v>
      </c>
      <c r="F734" s="40" t="s">
        <v>1487</v>
      </c>
      <c r="G734" s="38">
        <v>4.35</v>
      </c>
      <c r="H734" s="9" t="s">
        <v>1392</v>
      </c>
      <c r="I734" s="21">
        <v>156.6</v>
      </c>
      <c r="J734" s="4" t="e">
        <f>VLOOKUP(D734,贴息差额!C:D,2,0)</f>
        <v>#N/A</v>
      </c>
      <c r="L734" s="5" t="e">
        <f t="shared" si="13"/>
        <v>#N/A</v>
      </c>
    </row>
    <row r="735" ht="14.25" hidden="1" spans="1:12">
      <c r="A735" s="9">
        <v>732</v>
      </c>
      <c r="B735" s="9" t="s">
        <v>445</v>
      </c>
      <c r="C735" s="9" t="s">
        <v>446</v>
      </c>
      <c r="D735" s="40" t="s">
        <v>1995</v>
      </c>
      <c r="E735" s="40" t="s">
        <v>1491</v>
      </c>
      <c r="F735" s="40" t="s">
        <v>1487</v>
      </c>
      <c r="G735" s="38">
        <v>4.35</v>
      </c>
      <c r="H735" s="9" t="s">
        <v>1392</v>
      </c>
      <c r="I735" s="21">
        <v>104.41</v>
      </c>
      <c r="J735" s="4" t="e">
        <f>VLOOKUP(D735,贴息差额!C:D,2,0)</f>
        <v>#N/A</v>
      </c>
      <c r="L735" s="5" t="e">
        <f t="shared" si="13"/>
        <v>#N/A</v>
      </c>
    </row>
    <row r="736" ht="14.25" hidden="1" spans="1:12">
      <c r="A736" s="9">
        <v>733</v>
      </c>
      <c r="B736" s="9" t="s">
        <v>445</v>
      </c>
      <c r="C736" s="9" t="s">
        <v>446</v>
      </c>
      <c r="D736" s="40" t="s">
        <v>1996</v>
      </c>
      <c r="E736" s="40" t="s">
        <v>1491</v>
      </c>
      <c r="F736" s="40" t="s">
        <v>1487</v>
      </c>
      <c r="G736" s="38">
        <v>4.35</v>
      </c>
      <c r="H736" s="9" t="s">
        <v>1392</v>
      </c>
      <c r="I736" s="21">
        <v>156.6</v>
      </c>
      <c r="J736" s="4" t="e">
        <f>VLOOKUP(D736,贴息差额!C:D,2,0)</f>
        <v>#N/A</v>
      </c>
      <c r="L736" s="5" t="e">
        <f t="shared" si="13"/>
        <v>#N/A</v>
      </c>
    </row>
    <row r="737" ht="14.25" hidden="1" spans="1:12">
      <c r="A737" s="9">
        <v>734</v>
      </c>
      <c r="B737" s="9" t="s">
        <v>445</v>
      </c>
      <c r="C737" s="9" t="s">
        <v>446</v>
      </c>
      <c r="D737" s="40" t="s">
        <v>1997</v>
      </c>
      <c r="E737" s="40" t="s">
        <v>1491</v>
      </c>
      <c r="F737" s="40" t="s">
        <v>1487</v>
      </c>
      <c r="G737" s="38">
        <v>4.35</v>
      </c>
      <c r="H737" s="9" t="s">
        <v>1392</v>
      </c>
      <c r="I737" s="21">
        <v>156.6</v>
      </c>
      <c r="J737" s="4" t="e">
        <f>VLOOKUP(D737,贴息差额!C:D,2,0)</f>
        <v>#N/A</v>
      </c>
      <c r="L737" s="5" t="e">
        <f t="shared" si="13"/>
        <v>#N/A</v>
      </c>
    </row>
    <row r="738" ht="14.25" hidden="1" spans="1:12">
      <c r="A738" s="9">
        <v>735</v>
      </c>
      <c r="B738" s="9" t="s">
        <v>445</v>
      </c>
      <c r="C738" s="9" t="s">
        <v>446</v>
      </c>
      <c r="D738" s="40" t="s">
        <v>1998</v>
      </c>
      <c r="E738" s="40" t="s">
        <v>1491</v>
      </c>
      <c r="F738" s="40" t="s">
        <v>1487</v>
      </c>
      <c r="G738" s="38">
        <v>4.35</v>
      </c>
      <c r="H738" s="9" t="s">
        <v>1392</v>
      </c>
      <c r="I738" s="21">
        <v>130.51</v>
      </c>
      <c r="J738" s="4" t="e">
        <f>VLOOKUP(D738,贴息差额!C:D,2,0)</f>
        <v>#N/A</v>
      </c>
      <c r="L738" s="5" t="e">
        <f t="shared" si="13"/>
        <v>#N/A</v>
      </c>
    </row>
    <row r="739" ht="14.25" hidden="1" spans="1:12">
      <c r="A739" s="9">
        <v>736</v>
      </c>
      <c r="B739" s="9" t="s">
        <v>445</v>
      </c>
      <c r="C739" s="9" t="s">
        <v>446</v>
      </c>
      <c r="D739" s="40" t="s">
        <v>1999</v>
      </c>
      <c r="E739" s="40" t="s">
        <v>1491</v>
      </c>
      <c r="F739" s="40" t="s">
        <v>1487</v>
      </c>
      <c r="G739" s="38">
        <v>4.35</v>
      </c>
      <c r="H739" s="9" t="s">
        <v>1392</v>
      </c>
      <c r="I739" s="21">
        <v>143.56</v>
      </c>
      <c r="J739" s="4" t="e">
        <f>VLOOKUP(D739,贴息差额!C:D,2,0)</f>
        <v>#N/A</v>
      </c>
      <c r="L739" s="5" t="e">
        <f t="shared" si="13"/>
        <v>#N/A</v>
      </c>
    </row>
    <row r="740" ht="14.25" hidden="1" spans="1:12">
      <c r="A740" s="9">
        <v>737</v>
      </c>
      <c r="B740" s="9" t="s">
        <v>445</v>
      </c>
      <c r="C740" s="9" t="s">
        <v>446</v>
      </c>
      <c r="D740" s="40" t="s">
        <v>2000</v>
      </c>
      <c r="E740" s="40" t="s">
        <v>1491</v>
      </c>
      <c r="F740" s="40" t="s">
        <v>1487</v>
      </c>
      <c r="G740" s="38">
        <v>4.35</v>
      </c>
      <c r="H740" s="9" t="s">
        <v>1392</v>
      </c>
      <c r="I740" s="21">
        <v>130.51</v>
      </c>
      <c r="J740" s="4" t="e">
        <f>VLOOKUP(D740,贴息差额!C:D,2,0)</f>
        <v>#N/A</v>
      </c>
      <c r="L740" s="5" t="e">
        <f t="shared" si="13"/>
        <v>#N/A</v>
      </c>
    </row>
    <row r="741" ht="14.25" hidden="1" spans="1:12">
      <c r="A741" s="9">
        <v>738</v>
      </c>
      <c r="B741" s="9" t="s">
        <v>445</v>
      </c>
      <c r="C741" s="9" t="s">
        <v>446</v>
      </c>
      <c r="D741" s="40" t="s">
        <v>2001</v>
      </c>
      <c r="E741" s="40" t="s">
        <v>1409</v>
      </c>
      <c r="F741" s="40" t="s">
        <v>1471</v>
      </c>
      <c r="G741" s="38">
        <v>4.35</v>
      </c>
      <c r="H741" s="9" t="s">
        <v>1392</v>
      </c>
      <c r="I741" s="21">
        <v>162.4</v>
      </c>
      <c r="J741" s="4" t="e">
        <f>VLOOKUP(D741,贴息差额!C:D,2,0)</f>
        <v>#N/A</v>
      </c>
      <c r="L741" s="5" t="e">
        <f t="shared" si="13"/>
        <v>#N/A</v>
      </c>
    </row>
    <row r="742" ht="14.25" hidden="1" spans="1:12">
      <c r="A742" s="9">
        <v>739</v>
      </c>
      <c r="B742" s="9" t="s">
        <v>445</v>
      </c>
      <c r="C742" s="9" t="s">
        <v>446</v>
      </c>
      <c r="D742" s="40" t="s">
        <v>2002</v>
      </c>
      <c r="E742" s="40" t="s">
        <v>1409</v>
      </c>
      <c r="F742" s="40" t="s">
        <v>1471</v>
      </c>
      <c r="G742" s="38">
        <v>4.35</v>
      </c>
      <c r="H742" s="9" t="s">
        <v>1392</v>
      </c>
      <c r="I742" s="21">
        <v>135.35</v>
      </c>
      <c r="J742" s="4" t="e">
        <f>VLOOKUP(D742,贴息差额!C:D,2,0)</f>
        <v>#N/A</v>
      </c>
      <c r="L742" s="5" t="e">
        <f t="shared" si="13"/>
        <v>#N/A</v>
      </c>
    </row>
    <row r="743" ht="14.25" hidden="1" spans="1:12">
      <c r="A743" s="9">
        <v>740</v>
      </c>
      <c r="B743" s="9" t="s">
        <v>445</v>
      </c>
      <c r="C743" s="9" t="s">
        <v>446</v>
      </c>
      <c r="D743" s="40" t="s">
        <v>2003</v>
      </c>
      <c r="E743" s="40" t="s">
        <v>1409</v>
      </c>
      <c r="F743" s="40" t="s">
        <v>1471</v>
      </c>
      <c r="G743" s="38">
        <v>4.35</v>
      </c>
      <c r="H743" s="9" t="s">
        <v>1392</v>
      </c>
      <c r="I743" s="21">
        <v>162.4</v>
      </c>
      <c r="J743" s="4" t="e">
        <f>VLOOKUP(D743,贴息差额!C:D,2,0)</f>
        <v>#N/A</v>
      </c>
      <c r="L743" s="5" t="e">
        <f t="shared" si="13"/>
        <v>#N/A</v>
      </c>
    </row>
    <row r="744" ht="14.25" hidden="1" spans="1:12">
      <c r="A744" s="9">
        <v>741</v>
      </c>
      <c r="B744" s="9" t="s">
        <v>445</v>
      </c>
      <c r="C744" s="9" t="s">
        <v>446</v>
      </c>
      <c r="D744" s="40" t="s">
        <v>2004</v>
      </c>
      <c r="E744" s="40" t="s">
        <v>1409</v>
      </c>
      <c r="F744" s="40" t="s">
        <v>1471</v>
      </c>
      <c r="G744" s="38">
        <v>4.35</v>
      </c>
      <c r="H744" s="9" t="s">
        <v>1392</v>
      </c>
      <c r="I744" s="21">
        <v>108.28</v>
      </c>
      <c r="J744" s="4" t="e">
        <f>VLOOKUP(D744,贴息差额!C:D,2,0)</f>
        <v>#N/A</v>
      </c>
      <c r="L744" s="5" t="e">
        <f t="shared" si="13"/>
        <v>#N/A</v>
      </c>
    </row>
    <row r="745" ht="14.25" hidden="1" spans="1:12">
      <c r="A745" s="9">
        <v>742</v>
      </c>
      <c r="B745" s="9" t="s">
        <v>445</v>
      </c>
      <c r="C745" s="9" t="s">
        <v>446</v>
      </c>
      <c r="D745" s="40" t="s">
        <v>2005</v>
      </c>
      <c r="E745" s="40" t="s">
        <v>1409</v>
      </c>
      <c r="F745" s="40" t="s">
        <v>1471</v>
      </c>
      <c r="G745" s="38">
        <v>4.35</v>
      </c>
      <c r="H745" s="9" t="s">
        <v>1392</v>
      </c>
      <c r="I745" s="21">
        <v>135.35</v>
      </c>
      <c r="J745" s="4" t="e">
        <f>VLOOKUP(D745,贴息差额!C:D,2,0)</f>
        <v>#N/A</v>
      </c>
      <c r="L745" s="5" t="e">
        <f t="shared" si="13"/>
        <v>#N/A</v>
      </c>
    </row>
    <row r="746" ht="14.25" hidden="1" spans="1:12">
      <c r="A746" s="9">
        <v>743</v>
      </c>
      <c r="B746" s="9" t="s">
        <v>445</v>
      </c>
      <c r="C746" s="9" t="s">
        <v>446</v>
      </c>
      <c r="D746" s="40" t="s">
        <v>2006</v>
      </c>
      <c r="E746" s="40" t="s">
        <v>1409</v>
      </c>
      <c r="F746" s="40" t="s">
        <v>1471</v>
      </c>
      <c r="G746" s="38">
        <v>4.35</v>
      </c>
      <c r="H746" s="9" t="s">
        <v>1392</v>
      </c>
      <c r="I746" s="21">
        <v>135.35</v>
      </c>
      <c r="J746" s="4" t="e">
        <f>VLOOKUP(D746,贴息差额!C:D,2,0)</f>
        <v>#N/A</v>
      </c>
      <c r="L746" s="5" t="e">
        <f t="shared" si="13"/>
        <v>#N/A</v>
      </c>
    </row>
    <row r="747" ht="14.25" hidden="1" spans="1:12">
      <c r="A747" s="9">
        <v>744</v>
      </c>
      <c r="B747" s="9" t="s">
        <v>445</v>
      </c>
      <c r="C747" s="9" t="s">
        <v>446</v>
      </c>
      <c r="D747" s="40" t="s">
        <v>2007</v>
      </c>
      <c r="E747" s="40" t="s">
        <v>1409</v>
      </c>
      <c r="F747" s="40" t="s">
        <v>1471</v>
      </c>
      <c r="G747" s="38">
        <v>4.35</v>
      </c>
      <c r="H747" s="9" t="s">
        <v>1392</v>
      </c>
      <c r="I747" s="21">
        <v>135.35</v>
      </c>
      <c r="J747" s="4" t="e">
        <f>VLOOKUP(D747,贴息差额!C:D,2,0)</f>
        <v>#N/A</v>
      </c>
      <c r="L747" s="5" t="e">
        <f t="shared" si="13"/>
        <v>#N/A</v>
      </c>
    </row>
    <row r="748" ht="14.25" hidden="1" spans="1:12">
      <c r="A748" s="9">
        <v>745</v>
      </c>
      <c r="B748" s="9" t="s">
        <v>445</v>
      </c>
      <c r="C748" s="9" t="s">
        <v>446</v>
      </c>
      <c r="D748" s="40" t="s">
        <v>2008</v>
      </c>
      <c r="E748" s="40" t="s">
        <v>1409</v>
      </c>
      <c r="F748" s="40" t="s">
        <v>1471</v>
      </c>
      <c r="G748" s="38">
        <v>4.35</v>
      </c>
      <c r="H748" s="9" t="s">
        <v>1392</v>
      </c>
      <c r="I748" s="21">
        <v>162.4</v>
      </c>
      <c r="J748" s="4" t="e">
        <f>VLOOKUP(D748,贴息差额!C:D,2,0)</f>
        <v>#N/A</v>
      </c>
      <c r="L748" s="5" t="e">
        <f t="shared" si="13"/>
        <v>#N/A</v>
      </c>
    </row>
    <row r="749" ht="14.25" hidden="1" spans="1:12">
      <c r="A749" s="9">
        <v>746</v>
      </c>
      <c r="B749" s="9" t="s">
        <v>445</v>
      </c>
      <c r="C749" s="9" t="s">
        <v>446</v>
      </c>
      <c r="D749" s="40" t="s">
        <v>2009</v>
      </c>
      <c r="E749" s="40" t="s">
        <v>1409</v>
      </c>
      <c r="F749" s="40" t="s">
        <v>1471</v>
      </c>
      <c r="G749" s="38">
        <v>4.35</v>
      </c>
      <c r="H749" s="9" t="s">
        <v>1392</v>
      </c>
      <c r="I749" s="21">
        <v>135.35</v>
      </c>
      <c r="J749" s="4" t="e">
        <f>VLOOKUP(D749,贴息差额!C:D,2,0)</f>
        <v>#N/A</v>
      </c>
      <c r="L749" s="5" t="e">
        <f t="shared" ref="L749:L812" si="14">I749-J749</f>
        <v>#N/A</v>
      </c>
    </row>
    <row r="750" ht="14.25" hidden="1" spans="1:12">
      <c r="A750" s="9">
        <v>747</v>
      </c>
      <c r="B750" s="9" t="s">
        <v>445</v>
      </c>
      <c r="C750" s="9" t="s">
        <v>446</v>
      </c>
      <c r="D750" s="40" t="s">
        <v>2010</v>
      </c>
      <c r="E750" s="40" t="s">
        <v>1409</v>
      </c>
      <c r="F750" s="40" t="s">
        <v>1471</v>
      </c>
      <c r="G750" s="38">
        <v>4.35</v>
      </c>
      <c r="H750" s="9" t="s">
        <v>1392</v>
      </c>
      <c r="I750" s="21">
        <v>135.35</v>
      </c>
      <c r="J750" s="4" t="e">
        <f>VLOOKUP(D750,贴息差额!C:D,2,0)</f>
        <v>#N/A</v>
      </c>
      <c r="L750" s="5" t="e">
        <f t="shared" si="14"/>
        <v>#N/A</v>
      </c>
    </row>
    <row r="751" ht="14.25" hidden="1" spans="1:12">
      <c r="A751" s="9">
        <v>748</v>
      </c>
      <c r="B751" s="9" t="s">
        <v>445</v>
      </c>
      <c r="C751" s="9" t="s">
        <v>446</v>
      </c>
      <c r="D751" s="40" t="s">
        <v>2011</v>
      </c>
      <c r="E751" s="40" t="s">
        <v>1409</v>
      </c>
      <c r="F751" s="40" t="s">
        <v>1471</v>
      </c>
      <c r="G751" s="38">
        <v>4.35</v>
      </c>
      <c r="H751" s="9" t="s">
        <v>1392</v>
      </c>
      <c r="I751" s="21">
        <v>108.28</v>
      </c>
      <c r="J751" s="4" t="e">
        <f>VLOOKUP(D751,贴息差额!C:D,2,0)</f>
        <v>#N/A</v>
      </c>
      <c r="L751" s="5" t="e">
        <f t="shared" si="14"/>
        <v>#N/A</v>
      </c>
    </row>
    <row r="752" ht="14.25" hidden="1" spans="1:12">
      <c r="A752" s="9">
        <v>749</v>
      </c>
      <c r="B752" s="9" t="s">
        <v>445</v>
      </c>
      <c r="C752" s="9" t="s">
        <v>446</v>
      </c>
      <c r="D752" s="40" t="s">
        <v>2012</v>
      </c>
      <c r="E752" s="40" t="s">
        <v>1409</v>
      </c>
      <c r="F752" s="40" t="s">
        <v>1471</v>
      </c>
      <c r="G752" s="38">
        <v>4.35</v>
      </c>
      <c r="H752" s="9" t="s">
        <v>1392</v>
      </c>
      <c r="I752" s="21">
        <v>135.35</v>
      </c>
      <c r="J752" s="4" t="e">
        <f>VLOOKUP(D752,贴息差额!C:D,2,0)</f>
        <v>#N/A</v>
      </c>
      <c r="L752" s="5" t="e">
        <f t="shared" si="14"/>
        <v>#N/A</v>
      </c>
    </row>
    <row r="753" ht="14.25" hidden="1" spans="1:12">
      <c r="A753" s="9">
        <v>750</v>
      </c>
      <c r="B753" s="9" t="s">
        <v>445</v>
      </c>
      <c r="C753" s="9" t="s">
        <v>446</v>
      </c>
      <c r="D753" s="40" t="s">
        <v>2013</v>
      </c>
      <c r="E753" s="40" t="s">
        <v>1467</v>
      </c>
      <c r="F753" s="40" t="s">
        <v>1468</v>
      </c>
      <c r="G753" s="38">
        <v>4.35</v>
      </c>
      <c r="H753" s="9" t="s">
        <v>1392</v>
      </c>
      <c r="I753" s="21">
        <v>136.55</v>
      </c>
      <c r="J753" s="4" t="e">
        <f>VLOOKUP(D753,贴息差额!C:D,2,0)</f>
        <v>#N/A</v>
      </c>
      <c r="L753" s="5" t="e">
        <f t="shared" si="14"/>
        <v>#N/A</v>
      </c>
    </row>
    <row r="754" ht="14.25" hidden="1" spans="1:12">
      <c r="A754" s="9">
        <v>751</v>
      </c>
      <c r="B754" s="9" t="s">
        <v>445</v>
      </c>
      <c r="C754" s="9" t="s">
        <v>446</v>
      </c>
      <c r="D754" s="40" t="s">
        <v>2014</v>
      </c>
      <c r="E754" s="40" t="s">
        <v>1467</v>
      </c>
      <c r="F754" s="40" t="s">
        <v>1468</v>
      </c>
      <c r="G754" s="38">
        <v>4.35</v>
      </c>
      <c r="H754" s="9" t="s">
        <v>1392</v>
      </c>
      <c r="I754" s="21">
        <v>204.82</v>
      </c>
      <c r="J754" s="4" t="e">
        <f>VLOOKUP(D754,贴息差额!C:D,2,0)</f>
        <v>#N/A</v>
      </c>
      <c r="L754" s="5" t="e">
        <f t="shared" si="14"/>
        <v>#N/A</v>
      </c>
    </row>
    <row r="755" ht="14.25" hidden="1" spans="1:12">
      <c r="A755" s="9">
        <v>752</v>
      </c>
      <c r="B755" s="9" t="s">
        <v>445</v>
      </c>
      <c r="C755" s="9" t="s">
        <v>446</v>
      </c>
      <c r="D755" s="40" t="s">
        <v>2015</v>
      </c>
      <c r="E755" s="40" t="s">
        <v>1467</v>
      </c>
      <c r="F755" s="40" t="s">
        <v>1468</v>
      </c>
      <c r="G755" s="38">
        <v>4.35</v>
      </c>
      <c r="H755" s="9" t="s">
        <v>1392</v>
      </c>
      <c r="I755" s="21">
        <v>204.82</v>
      </c>
      <c r="J755" s="4" t="e">
        <f>VLOOKUP(D755,贴息差额!C:D,2,0)</f>
        <v>#N/A</v>
      </c>
      <c r="L755" s="5" t="e">
        <f t="shared" si="14"/>
        <v>#N/A</v>
      </c>
    </row>
    <row r="756" ht="14.25" hidden="1" spans="1:12">
      <c r="A756" s="9">
        <v>753</v>
      </c>
      <c r="B756" s="9" t="s">
        <v>445</v>
      </c>
      <c r="C756" s="9" t="s">
        <v>446</v>
      </c>
      <c r="D756" s="40" t="s">
        <v>2016</v>
      </c>
      <c r="E756" s="40" t="s">
        <v>1467</v>
      </c>
      <c r="F756" s="40" t="s">
        <v>1468</v>
      </c>
      <c r="G756" s="38">
        <v>4.35</v>
      </c>
      <c r="H756" s="9" t="s">
        <v>1392</v>
      </c>
      <c r="I756" s="21">
        <v>136.55</v>
      </c>
      <c r="J756" s="4" t="e">
        <f>VLOOKUP(D756,贴息差额!C:D,2,0)</f>
        <v>#N/A</v>
      </c>
      <c r="L756" s="5" t="e">
        <f t="shared" si="14"/>
        <v>#N/A</v>
      </c>
    </row>
    <row r="757" ht="14.25" hidden="1" spans="1:12">
      <c r="A757" s="9">
        <v>754</v>
      </c>
      <c r="B757" s="9" t="s">
        <v>445</v>
      </c>
      <c r="C757" s="9" t="s">
        <v>446</v>
      </c>
      <c r="D757" s="40" t="s">
        <v>2017</v>
      </c>
      <c r="E757" s="40" t="s">
        <v>1467</v>
      </c>
      <c r="F757" s="40" t="s">
        <v>1468</v>
      </c>
      <c r="G757" s="38">
        <v>4.35</v>
      </c>
      <c r="H757" s="9" t="s">
        <v>1392</v>
      </c>
      <c r="I757" s="21">
        <v>136.55</v>
      </c>
      <c r="J757" s="4" t="e">
        <f>VLOOKUP(D757,贴息差额!C:D,2,0)</f>
        <v>#N/A</v>
      </c>
      <c r="L757" s="5" t="e">
        <f t="shared" si="14"/>
        <v>#N/A</v>
      </c>
    </row>
    <row r="758" ht="14.25" hidden="1" spans="1:12">
      <c r="A758" s="9">
        <v>755</v>
      </c>
      <c r="B758" s="9" t="s">
        <v>445</v>
      </c>
      <c r="C758" s="9" t="s">
        <v>446</v>
      </c>
      <c r="D758" s="40" t="s">
        <v>2018</v>
      </c>
      <c r="E758" s="40" t="s">
        <v>1467</v>
      </c>
      <c r="F758" s="40" t="s">
        <v>1468</v>
      </c>
      <c r="G758" s="38">
        <v>4.35</v>
      </c>
      <c r="H758" s="9" t="s">
        <v>1392</v>
      </c>
      <c r="I758" s="21">
        <v>136.55</v>
      </c>
      <c r="J758" s="4" t="e">
        <f>VLOOKUP(D758,贴息差额!C:D,2,0)</f>
        <v>#N/A</v>
      </c>
      <c r="L758" s="5" t="e">
        <f t="shared" si="14"/>
        <v>#N/A</v>
      </c>
    </row>
    <row r="759" ht="14.25" hidden="1" spans="1:12">
      <c r="A759" s="9">
        <v>756</v>
      </c>
      <c r="B759" s="9" t="s">
        <v>445</v>
      </c>
      <c r="C759" s="9" t="s">
        <v>446</v>
      </c>
      <c r="D759" s="40" t="s">
        <v>2019</v>
      </c>
      <c r="E759" s="40" t="s">
        <v>1467</v>
      </c>
      <c r="F759" s="40" t="s">
        <v>1468</v>
      </c>
      <c r="G759" s="38">
        <v>4.35</v>
      </c>
      <c r="H759" s="9" t="s">
        <v>1392</v>
      </c>
      <c r="I759" s="21">
        <v>136.55</v>
      </c>
      <c r="J759" s="4" t="e">
        <f>VLOOKUP(D759,贴息差额!C:D,2,0)</f>
        <v>#N/A</v>
      </c>
      <c r="L759" s="5" t="e">
        <f t="shared" si="14"/>
        <v>#N/A</v>
      </c>
    </row>
    <row r="760" ht="14.25" hidden="1" spans="1:12">
      <c r="A760" s="9">
        <v>757</v>
      </c>
      <c r="B760" s="9" t="s">
        <v>445</v>
      </c>
      <c r="C760" s="9" t="s">
        <v>446</v>
      </c>
      <c r="D760" s="40" t="s">
        <v>2020</v>
      </c>
      <c r="E760" s="40" t="s">
        <v>1467</v>
      </c>
      <c r="F760" s="40" t="s">
        <v>1468</v>
      </c>
      <c r="G760" s="38">
        <v>4.35</v>
      </c>
      <c r="H760" s="9" t="s">
        <v>1392</v>
      </c>
      <c r="I760" s="21">
        <v>204.82</v>
      </c>
      <c r="J760" s="4" t="e">
        <f>VLOOKUP(D760,贴息差额!C:D,2,0)</f>
        <v>#N/A</v>
      </c>
      <c r="L760" s="5" t="e">
        <f t="shared" si="14"/>
        <v>#N/A</v>
      </c>
    </row>
    <row r="761" ht="14.25" hidden="1" spans="1:12">
      <c r="A761" s="9">
        <v>758</v>
      </c>
      <c r="B761" s="9" t="s">
        <v>445</v>
      </c>
      <c r="C761" s="9" t="s">
        <v>446</v>
      </c>
      <c r="D761" s="40" t="s">
        <v>2021</v>
      </c>
      <c r="E761" s="40" t="s">
        <v>1467</v>
      </c>
      <c r="F761" s="40" t="s">
        <v>1468</v>
      </c>
      <c r="G761" s="38">
        <v>4.35</v>
      </c>
      <c r="H761" s="9" t="s">
        <v>1392</v>
      </c>
      <c r="I761" s="21">
        <v>204.82</v>
      </c>
      <c r="J761" s="4" t="e">
        <f>VLOOKUP(D761,贴息差额!C:D,2,0)</f>
        <v>#N/A</v>
      </c>
      <c r="L761" s="5" t="e">
        <f t="shared" si="14"/>
        <v>#N/A</v>
      </c>
    </row>
    <row r="762" ht="14.25" hidden="1" spans="1:12">
      <c r="A762" s="9">
        <v>759</v>
      </c>
      <c r="B762" s="9" t="s">
        <v>445</v>
      </c>
      <c r="C762" s="9" t="s">
        <v>446</v>
      </c>
      <c r="D762" s="40" t="s">
        <v>2022</v>
      </c>
      <c r="E762" s="40" t="s">
        <v>1467</v>
      </c>
      <c r="F762" s="40" t="s">
        <v>1468</v>
      </c>
      <c r="G762" s="38">
        <v>4.35</v>
      </c>
      <c r="H762" s="9" t="s">
        <v>1392</v>
      </c>
      <c r="I762" s="21">
        <v>136.55</v>
      </c>
      <c r="J762" s="4" t="e">
        <f>VLOOKUP(D762,贴息差额!C:D,2,0)</f>
        <v>#N/A</v>
      </c>
      <c r="L762" s="5" t="e">
        <f t="shared" si="14"/>
        <v>#N/A</v>
      </c>
    </row>
    <row r="763" ht="14.25" hidden="1" spans="1:12">
      <c r="A763" s="9">
        <v>760</v>
      </c>
      <c r="B763" s="9" t="s">
        <v>445</v>
      </c>
      <c r="C763" s="9" t="s">
        <v>446</v>
      </c>
      <c r="D763" s="40" t="s">
        <v>2023</v>
      </c>
      <c r="E763" s="40" t="s">
        <v>1467</v>
      </c>
      <c r="F763" s="40" t="s">
        <v>1468</v>
      </c>
      <c r="G763" s="38">
        <v>4.35</v>
      </c>
      <c r="H763" s="9" t="s">
        <v>1392</v>
      </c>
      <c r="I763" s="21">
        <v>204.82</v>
      </c>
      <c r="J763" s="4" t="e">
        <f>VLOOKUP(D763,贴息差额!C:D,2,0)</f>
        <v>#N/A</v>
      </c>
      <c r="L763" s="5" t="e">
        <f t="shared" si="14"/>
        <v>#N/A</v>
      </c>
    </row>
    <row r="764" ht="14.25" hidden="1" spans="1:12">
      <c r="A764" s="9">
        <v>761</v>
      </c>
      <c r="B764" s="9" t="s">
        <v>445</v>
      </c>
      <c r="C764" s="9" t="s">
        <v>446</v>
      </c>
      <c r="D764" s="40" t="s">
        <v>2024</v>
      </c>
      <c r="E764" s="40" t="s">
        <v>1467</v>
      </c>
      <c r="F764" s="40" t="s">
        <v>1468</v>
      </c>
      <c r="G764" s="38">
        <v>4.35</v>
      </c>
      <c r="H764" s="9" t="s">
        <v>1392</v>
      </c>
      <c r="I764" s="21">
        <v>204.82</v>
      </c>
      <c r="J764" s="4" t="e">
        <f>VLOOKUP(D764,贴息差额!C:D,2,0)</f>
        <v>#N/A</v>
      </c>
      <c r="L764" s="5" t="e">
        <f t="shared" si="14"/>
        <v>#N/A</v>
      </c>
    </row>
    <row r="765" ht="14.25" hidden="1" spans="1:12">
      <c r="A765" s="9">
        <v>762</v>
      </c>
      <c r="B765" s="9" t="s">
        <v>445</v>
      </c>
      <c r="C765" s="9" t="s">
        <v>446</v>
      </c>
      <c r="D765" s="40" t="s">
        <v>2025</v>
      </c>
      <c r="E765" s="40" t="s">
        <v>1467</v>
      </c>
      <c r="F765" s="40" t="s">
        <v>1468</v>
      </c>
      <c r="G765" s="38">
        <v>4.35</v>
      </c>
      <c r="H765" s="9" t="s">
        <v>1392</v>
      </c>
      <c r="I765" s="21">
        <v>204.82</v>
      </c>
      <c r="J765" s="4" t="e">
        <f>VLOOKUP(D765,贴息差额!C:D,2,0)</f>
        <v>#N/A</v>
      </c>
      <c r="L765" s="5" t="e">
        <f t="shared" si="14"/>
        <v>#N/A</v>
      </c>
    </row>
    <row r="766" ht="14.25" hidden="1" spans="1:12">
      <c r="A766" s="9">
        <v>763</v>
      </c>
      <c r="B766" s="9" t="s">
        <v>445</v>
      </c>
      <c r="C766" s="9" t="s">
        <v>446</v>
      </c>
      <c r="D766" s="40" t="s">
        <v>2026</v>
      </c>
      <c r="E766" s="40" t="s">
        <v>1467</v>
      </c>
      <c r="F766" s="40" t="s">
        <v>1468</v>
      </c>
      <c r="G766" s="38">
        <v>4.35</v>
      </c>
      <c r="H766" s="9" t="s">
        <v>1392</v>
      </c>
      <c r="I766" s="21">
        <v>136.55</v>
      </c>
      <c r="J766" s="4" t="e">
        <f>VLOOKUP(D766,贴息差额!C:D,2,0)</f>
        <v>#N/A</v>
      </c>
      <c r="L766" s="5" t="e">
        <f t="shared" si="14"/>
        <v>#N/A</v>
      </c>
    </row>
    <row r="767" ht="14.25" hidden="1" spans="1:12">
      <c r="A767" s="9">
        <v>764</v>
      </c>
      <c r="B767" s="9" t="s">
        <v>445</v>
      </c>
      <c r="C767" s="9" t="s">
        <v>446</v>
      </c>
      <c r="D767" s="40" t="s">
        <v>2027</v>
      </c>
      <c r="E767" s="40" t="s">
        <v>1467</v>
      </c>
      <c r="F767" s="40" t="s">
        <v>1468</v>
      </c>
      <c r="G767" s="38">
        <v>4.35</v>
      </c>
      <c r="H767" s="9" t="s">
        <v>1392</v>
      </c>
      <c r="I767" s="21">
        <v>204.82</v>
      </c>
      <c r="J767" s="4" t="e">
        <f>VLOOKUP(D767,贴息差额!C:D,2,0)</f>
        <v>#N/A</v>
      </c>
      <c r="L767" s="5" t="e">
        <f t="shared" si="14"/>
        <v>#N/A</v>
      </c>
    </row>
    <row r="768" ht="14.25" hidden="1" spans="1:12">
      <c r="A768" s="9">
        <v>765</v>
      </c>
      <c r="B768" s="9" t="s">
        <v>445</v>
      </c>
      <c r="C768" s="9" t="s">
        <v>446</v>
      </c>
      <c r="D768" s="40" t="s">
        <v>2028</v>
      </c>
      <c r="E768" s="40" t="s">
        <v>1467</v>
      </c>
      <c r="F768" s="40" t="s">
        <v>1468</v>
      </c>
      <c r="G768" s="38">
        <v>4.35</v>
      </c>
      <c r="H768" s="9" t="s">
        <v>1392</v>
      </c>
      <c r="I768" s="21">
        <v>136.55</v>
      </c>
      <c r="J768" s="4" t="e">
        <f>VLOOKUP(D768,贴息差额!C:D,2,0)</f>
        <v>#N/A</v>
      </c>
      <c r="L768" s="5" t="e">
        <f t="shared" si="14"/>
        <v>#N/A</v>
      </c>
    </row>
    <row r="769" ht="14.25" hidden="1" spans="1:12">
      <c r="A769" s="9">
        <v>766</v>
      </c>
      <c r="B769" s="9" t="s">
        <v>445</v>
      </c>
      <c r="C769" s="9" t="s">
        <v>446</v>
      </c>
      <c r="D769" s="40" t="s">
        <v>2029</v>
      </c>
      <c r="E769" s="40" t="s">
        <v>1467</v>
      </c>
      <c r="F769" s="40" t="s">
        <v>1468</v>
      </c>
      <c r="G769" s="38">
        <v>4.35</v>
      </c>
      <c r="H769" s="9" t="s">
        <v>1392</v>
      </c>
      <c r="I769" s="21">
        <v>204.82</v>
      </c>
      <c r="J769" s="4" t="e">
        <f>VLOOKUP(D769,贴息差额!C:D,2,0)</f>
        <v>#N/A</v>
      </c>
      <c r="L769" s="5" t="e">
        <f t="shared" si="14"/>
        <v>#N/A</v>
      </c>
    </row>
    <row r="770" ht="14.25" hidden="1" spans="1:12">
      <c r="A770" s="9">
        <v>767</v>
      </c>
      <c r="B770" s="9" t="s">
        <v>445</v>
      </c>
      <c r="C770" s="9" t="s">
        <v>446</v>
      </c>
      <c r="D770" s="40" t="s">
        <v>2030</v>
      </c>
      <c r="E770" s="40" t="s">
        <v>1467</v>
      </c>
      <c r="F770" s="40" t="s">
        <v>1468</v>
      </c>
      <c r="G770" s="38">
        <v>4.35</v>
      </c>
      <c r="H770" s="9" t="s">
        <v>1392</v>
      </c>
      <c r="I770" s="21">
        <v>136.55</v>
      </c>
      <c r="J770" s="4" t="e">
        <f>VLOOKUP(D770,贴息差额!C:D,2,0)</f>
        <v>#N/A</v>
      </c>
      <c r="L770" s="5" t="e">
        <f t="shared" si="14"/>
        <v>#N/A</v>
      </c>
    </row>
    <row r="771" ht="14.25" hidden="1" spans="1:12">
      <c r="A771" s="9">
        <v>768</v>
      </c>
      <c r="B771" s="9" t="s">
        <v>445</v>
      </c>
      <c r="C771" s="9" t="s">
        <v>446</v>
      </c>
      <c r="D771" s="40" t="s">
        <v>2031</v>
      </c>
      <c r="E771" s="40" t="s">
        <v>1467</v>
      </c>
      <c r="F771" s="40" t="s">
        <v>1468</v>
      </c>
      <c r="G771" s="38">
        <v>4.35</v>
      </c>
      <c r="H771" s="9" t="s">
        <v>1392</v>
      </c>
      <c r="I771" s="21">
        <v>136.55</v>
      </c>
      <c r="J771" s="4" t="e">
        <f>VLOOKUP(D771,贴息差额!C:D,2,0)</f>
        <v>#N/A</v>
      </c>
      <c r="L771" s="5" t="e">
        <f t="shared" si="14"/>
        <v>#N/A</v>
      </c>
    </row>
    <row r="772" ht="14.25" hidden="1" spans="1:12">
      <c r="A772" s="9">
        <v>769</v>
      </c>
      <c r="B772" s="9" t="s">
        <v>445</v>
      </c>
      <c r="C772" s="9" t="s">
        <v>446</v>
      </c>
      <c r="D772" s="40" t="s">
        <v>2032</v>
      </c>
      <c r="E772" s="40" t="s">
        <v>1467</v>
      </c>
      <c r="F772" s="40" t="s">
        <v>1468</v>
      </c>
      <c r="G772" s="38">
        <v>4.35</v>
      </c>
      <c r="H772" s="9" t="s">
        <v>1392</v>
      </c>
      <c r="I772" s="21">
        <v>204.82</v>
      </c>
      <c r="J772" s="4" t="e">
        <f>VLOOKUP(D772,贴息差额!C:D,2,0)</f>
        <v>#N/A</v>
      </c>
      <c r="L772" s="5" t="e">
        <f t="shared" si="14"/>
        <v>#N/A</v>
      </c>
    </row>
    <row r="773" ht="14.25" hidden="1" spans="1:12">
      <c r="A773" s="9">
        <v>770</v>
      </c>
      <c r="B773" s="9" t="s">
        <v>445</v>
      </c>
      <c r="C773" s="9" t="s">
        <v>446</v>
      </c>
      <c r="D773" s="40" t="s">
        <v>2033</v>
      </c>
      <c r="E773" s="40" t="s">
        <v>1464</v>
      </c>
      <c r="F773" s="40" t="s">
        <v>1447</v>
      </c>
      <c r="G773" s="38">
        <v>4.35</v>
      </c>
      <c r="H773" s="9" t="s">
        <v>1392</v>
      </c>
      <c r="I773" s="21">
        <v>137.76</v>
      </c>
      <c r="J773" s="4" t="e">
        <f>VLOOKUP(D773,贴息差额!C:D,2,0)</f>
        <v>#N/A</v>
      </c>
      <c r="L773" s="5" t="e">
        <f t="shared" si="14"/>
        <v>#N/A</v>
      </c>
    </row>
    <row r="774" ht="14.25" hidden="1" spans="1:12">
      <c r="A774" s="9">
        <v>771</v>
      </c>
      <c r="B774" s="9" t="s">
        <v>445</v>
      </c>
      <c r="C774" s="9" t="s">
        <v>446</v>
      </c>
      <c r="D774" s="40" t="s">
        <v>2034</v>
      </c>
      <c r="E774" s="40" t="s">
        <v>1464</v>
      </c>
      <c r="F774" s="40" t="s">
        <v>1465</v>
      </c>
      <c r="G774" s="38">
        <v>4.35</v>
      </c>
      <c r="H774" s="9" t="s">
        <v>1392</v>
      </c>
      <c r="I774" s="21">
        <v>137.76</v>
      </c>
      <c r="J774" s="4" t="e">
        <f>VLOOKUP(D774,贴息差额!C:D,2,0)</f>
        <v>#N/A</v>
      </c>
      <c r="L774" s="5" t="e">
        <f t="shared" si="14"/>
        <v>#N/A</v>
      </c>
    </row>
    <row r="775" ht="14.25" hidden="1" spans="1:12">
      <c r="A775" s="9">
        <v>772</v>
      </c>
      <c r="B775" s="9" t="s">
        <v>445</v>
      </c>
      <c r="C775" s="9" t="s">
        <v>446</v>
      </c>
      <c r="D775" s="40" t="s">
        <v>2035</v>
      </c>
      <c r="E775" s="40" t="s">
        <v>1464</v>
      </c>
      <c r="F775" s="40" t="s">
        <v>1465</v>
      </c>
      <c r="G775" s="38">
        <v>4.35</v>
      </c>
      <c r="H775" s="9" t="s">
        <v>1392</v>
      </c>
      <c r="I775" s="21">
        <v>137.76</v>
      </c>
      <c r="J775" s="4" t="e">
        <f>VLOOKUP(D775,贴息差额!C:D,2,0)</f>
        <v>#N/A</v>
      </c>
      <c r="L775" s="5" t="e">
        <f t="shared" si="14"/>
        <v>#N/A</v>
      </c>
    </row>
    <row r="776" ht="14.25" hidden="1" spans="1:12">
      <c r="A776" s="9">
        <v>773</v>
      </c>
      <c r="B776" s="9" t="s">
        <v>445</v>
      </c>
      <c r="C776" s="9" t="s">
        <v>446</v>
      </c>
      <c r="D776" s="40" t="s">
        <v>2036</v>
      </c>
      <c r="E776" s="40" t="s">
        <v>1464</v>
      </c>
      <c r="F776" s="40" t="s">
        <v>1465</v>
      </c>
      <c r="G776" s="38">
        <v>4.35</v>
      </c>
      <c r="H776" s="9" t="s">
        <v>1392</v>
      </c>
      <c r="I776" s="21">
        <v>137.76</v>
      </c>
      <c r="J776" s="4" t="e">
        <f>VLOOKUP(D776,贴息差额!C:D,2,0)</f>
        <v>#N/A</v>
      </c>
      <c r="L776" s="5" t="e">
        <f t="shared" si="14"/>
        <v>#N/A</v>
      </c>
    </row>
    <row r="777" ht="14.25" hidden="1" spans="1:12">
      <c r="A777" s="9">
        <v>774</v>
      </c>
      <c r="B777" s="9" t="s">
        <v>445</v>
      </c>
      <c r="C777" s="9" t="s">
        <v>446</v>
      </c>
      <c r="D777" s="40" t="s">
        <v>2037</v>
      </c>
      <c r="E777" s="40" t="s">
        <v>1464</v>
      </c>
      <c r="F777" s="40" t="s">
        <v>1465</v>
      </c>
      <c r="G777" s="38">
        <v>4.35</v>
      </c>
      <c r="H777" s="9" t="s">
        <v>1392</v>
      </c>
      <c r="I777" s="21">
        <v>137.76</v>
      </c>
      <c r="J777" s="4" t="e">
        <f>VLOOKUP(D777,贴息差额!C:D,2,0)</f>
        <v>#N/A</v>
      </c>
      <c r="L777" s="5" t="e">
        <f t="shared" si="14"/>
        <v>#N/A</v>
      </c>
    </row>
    <row r="778" ht="14.25" hidden="1" spans="1:12">
      <c r="A778" s="9">
        <v>775</v>
      </c>
      <c r="B778" s="9" t="s">
        <v>445</v>
      </c>
      <c r="C778" s="9" t="s">
        <v>446</v>
      </c>
      <c r="D778" s="40" t="s">
        <v>2038</v>
      </c>
      <c r="E778" s="40" t="s">
        <v>1464</v>
      </c>
      <c r="F778" s="40" t="s">
        <v>1447</v>
      </c>
      <c r="G778" s="38">
        <v>4.35</v>
      </c>
      <c r="H778" s="9" t="s">
        <v>1392</v>
      </c>
      <c r="I778" s="21">
        <v>137.76</v>
      </c>
      <c r="J778" s="4" t="e">
        <f>VLOOKUP(D778,贴息差额!C:D,2,0)</f>
        <v>#N/A</v>
      </c>
      <c r="L778" s="5" t="e">
        <f t="shared" si="14"/>
        <v>#N/A</v>
      </c>
    </row>
    <row r="779" ht="14.25" hidden="1" spans="1:12">
      <c r="A779" s="9">
        <v>776</v>
      </c>
      <c r="B779" s="9" t="s">
        <v>445</v>
      </c>
      <c r="C779" s="9" t="s">
        <v>446</v>
      </c>
      <c r="D779" s="40" t="s">
        <v>2039</v>
      </c>
      <c r="E779" s="40" t="s">
        <v>1464</v>
      </c>
      <c r="F779" s="40" t="s">
        <v>1465</v>
      </c>
      <c r="G779" s="38">
        <v>4.35</v>
      </c>
      <c r="H779" s="9" t="s">
        <v>1392</v>
      </c>
      <c r="I779" s="21">
        <v>68.88</v>
      </c>
      <c r="J779" s="4" t="e">
        <f>VLOOKUP(D779,贴息差额!C:D,2,0)</f>
        <v>#N/A</v>
      </c>
      <c r="L779" s="5" t="e">
        <f t="shared" si="14"/>
        <v>#N/A</v>
      </c>
    </row>
    <row r="780" ht="14.25" hidden="1" spans="1:12">
      <c r="A780" s="9">
        <v>777</v>
      </c>
      <c r="B780" s="9" t="s">
        <v>445</v>
      </c>
      <c r="C780" s="9" t="s">
        <v>446</v>
      </c>
      <c r="D780" s="40" t="s">
        <v>2040</v>
      </c>
      <c r="E780" s="40" t="s">
        <v>1464</v>
      </c>
      <c r="F780" s="40" t="s">
        <v>1465</v>
      </c>
      <c r="G780" s="38">
        <v>4.35</v>
      </c>
      <c r="H780" s="9" t="s">
        <v>1392</v>
      </c>
      <c r="I780" s="21">
        <v>137.76</v>
      </c>
      <c r="J780" s="4" t="e">
        <f>VLOOKUP(D780,贴息差额!C:D,2,0)</f>
        <v>#N/A</v>
      </c>
      <c r="L780" s="5" t="e">
        <f t="shared" si="14"/>
        <v>#N/A</v>
      </c>
    </row>
    <row r="781" ht="14.25" hidden="1" spans="1:12">
      <c r="A781" s="9">
        <v>778</v>
      </c>
      <c r="B781" s="9" t="s">
        <v>445</v>
      </c>
      <c r="C781" s="9" t="s">
        <v>446</v>
      </c>
      <c r="D781" s="40" t="s">
        <v>2041</v>
      </c>
      <c r="E781" s="40" t="s">
        <v>1464</v>
      </c>
      <c r="F781" s="40" t="s">
        <v>1465</v>
      </c>
      <c r="G781" s="38">
        <v>4.35</v>
      </c>
      <c r="H781" s="9" t="s">
        <v>1392</v>
      </c>
      <c r="I781" s="21">
        <v>206.63</v>
      </c>
      <c r="J781" s="4" t="e">
        <f>VLOOKUP(D781,贴息差额!C:D,2,0)</f>
        <v>#N/A</v>
      </c>
      <c r="L781" s="5" t="e">
        <f t="shared" si="14"/>
        <v>#N/A</v>
      </c>
    </row>
    <row r="782" ht="14.25" hidden="1" spans="1:12">
      <c r="A782" s="9">
        <v>779</v>
      </c>
      <c r="B782" s="9" t="s">
        <v>445</v>
      </c>
      <c r="C782" s="9" t="s">
        <v>446</v>
      </c>
      <c r="D782" s="40" t="s">
        <v>2042</v>
      </c>
      <c r="E782" s="40" t="s">
        <v>1464</v>
      </c>
      <c r="F782" s="40" t="s">
        <v>1465</v>
      </c>
      <c r="G782" s="38">
        <v>4.35</v>
      </c>
      <c r="H782" s="9" t="s">
        <v>1392</v>
      </c>
      <c r="I782" s="21">
        <v>206.63</v>
      </c>
      <c r="J782" s="4" t="e">
        <f>VLOOKUP(D782,贴息差额!C:D,2,0)</f>
        <v>#N/A</v>
      </c>
      <c r="L782" s="5" t="e">
        <f t="shared" si="14"/>
        <v>#N/A</v>
      </c>
    </row>
    <row r="783" ht="14.25" hidden="1" spans="1:12">
      <c r="A783" s="9">
        <v>780</v>
      </c>
      <c r="B783" s="9" t="s">
        <v>445</v>
      </c>
      <c r="C783" s="9" t="s">
        <v>446</v>
      </c>
      <c r="D783" s="40" t="s">
        <v>2043</v>
      </c>
      <c r="E783" s="40" t="s">
        <v>1464</v>
      </c>
      <c r="F783" s="40" t="s">
        <v>1465</v>
      </c>
      <c r="G783" s="38">
        <v>4.35</v>
      </c>
      <c r="H783" s="9" t="s">
        <v>1392</v>
      </c>
      <c r="I783" s="21">
        <v>137.76</v>
      </c>
      <c r="J783" s="4" t="e">
        <f>VLOOKUP(D783,贴息差额!C:D,2,0)</f>
        <v>#N/A</v>
      </c>
      <c r="L783" s="5" t="e">
        <f t="shared" si="14"/>
        <v>#N/A</v>
      </c>
    </row>
    <row r="784" ht="14.25" hidden="1" spans="1:12">
      <c r="A784" s="9">
        <v>781</v>
      </c>
      <c r="B784" s="9" t="s">
        <v>445</v>
      </c>
      <c r="C784" s="9" t="s">
        <v>446</v>
      </c>
      <c r="D784" s="40" t="s">
        <v>2044</v>
      </c>
      <c r="E784" s="40" t="s">
        <v>1464</v>
      </c>
      <c r="F784" s="40" t="s">
        <v>1465</v>
      </c>
      <c r="G784" s="38">
        <v>4.35</v>
      </c>
      <c r="H784" s="9" t="s">
        <v>1392</v>
      </c>
      <c r="I784" s="21">
        <v>137.76</v>
      </c>
      <c r="J784" s="4" t="e">
        <f>VLOOKUP(D784,贴息差额!C:D,2,0)</f>
        <v>#N/A</v>
      </c>
      <c r="L784" s="5" t="e">
        <f t="shared" si="14"/>
        <v>#N/A</v>
      </c>
    </row>
    <row r="785" ht="14.25" hidden="1" spans="1:12">
      <c r="A785" s="9">
        <v>782</v>
      </c>
      <c r="B785" s="9" t="s">
        <v>445</v>
      </c>
      <c r="C785" s="9" t="s">
        <v>446</v>
      </c>
      <c r="D785" s="40" t="s">
        <v>2045</v>
      </c>
      <c r="E785" s="40" t="s">
        <v>1464</v>
      </c>
      <c r="F785" s="40" t="s">
        <v>1465</v>
      </c>
      <c r="G785" s="38">
        <v>4.35</v>
      </c>
      <c r="H785" s="9" t="s">
        <v>1392</v>
      </c>
      <c r="I785" s="21">
        <v>137.76</v>
      </c>
      <c r="J785" s="4" t="e">
        <f>VLOOKUP(D785,贴息差额!C:D,2,0)</f>
        <v>#N/A</v>
      </c>
      <c r="L785" s="5" t="e">
        <f t="shared" si="14"/>
        <v>#N/A</v>
      </c>
    </row>
    <row r="786" ht="14.25" hidden="1" spans="1:12">
      <c r="A786" s="9">
        <v>783</v>
      </c>
      <c r="B786" s="9" t="s">
        <v>445</v>
      </c>
      <c r="C786" s="9" t="s">
        <v>446</v>
      </c>
      <c r="D786" s="40" t="s">
        <v>2046</v>
      </c>
      <c r="E786" s="40" t="s">
        <v>1411</v>
      </c>
      <c r="F786" s="40" t="s">
        <v>1447</v>
      </c>
      <c r="G786" s="38">
        <v>4.35</v>
      </c>
      <c r="H786" s="9" t="s">
        <v>1392</v>
      </c>
      <c r="I786" s="21">
        <v>166.75</v>
      </c>
      <c r="J786" s="4" t="e">
        <f>VLOOKUP(D786,贴息差额!C:D,2,0)</f>
        <v>#N/A</v>
      </c>
      <c r="L786" s="5" t="e">
        <f t="shared" si="14"/>
        <v>#N/A</v>
      </c>
    </row>
    <row r="787" ht="14.25" hidden="1" spans="1:12">
      <c r="A787" s="9">
        <v>784</v>
      </c>
      <c r="B787" s="9" t="s">
        <v>445</v>
      </c>
      <c r="C787" s="9" t="s">
        <v>446</v>
      </c>
      <c r="D787" s="40" t="s">
        <v>2047</v>
      </c>
      <c r="E787" s="40" t="s">
        <v>1411</v>
      </c>
      <c r="F787" s="40" t="s">
        <v>1447</v>
      </c>
      <c r="G787" s="38">
        <v>4.35</v>
      </c>
      <c r="H787" s="9" t="s">
        <v>1392</v>
      </c>
      <c r="I787" s="21">
        <v>111.18</v>
      </c>
      <c r="J787" s="4" t="e">
        <f>VLOOKUP(D787,贴息差额!C:D,2,0)</f>
        <v>#N/A</v>
      </c>
      <c r="L787" s="5" t="e">
        <f t="shared" si="14"/>
        <v>#N/A</v>
      </c>
    </row>
    <row r="788" ht="14.25" hidden="1" spans="1:12">
      <c r="A788" s="9">
        <v>785</v>
      </c>
      <c r="B788" s="9" t="s">
        <v>445</v>
      </c>
      <c r="C788" s="9" t="s">
        <v>446</v>
      </c>
      <c r="D788" s="40" t="s">
        <v>2048</v>
      </c>
      <c r="E788" s="40" t="s">
        <v>1411</v>
      </c>
      <c r="F788" s="40" t="s">
        <v>1447</v>
      </c>
      <c r="G788" s="38">
        <v>4.35</v>
      </c>
      <c r="H788" s="9" t="s">
        <v>1392</v>
      </c>
      <c r="I788" s="21">
        <v>208.44</v>
      </c>
      <c r="J788" s="4" t="e">
        <f>VLOOKUP(D788,贴息差额!C:D,2,0)</f>
        <v>#N/A</v>
      </c>
      <c r="L788" s="5" t="e">
        <f t="shared" si="14"/>
        <v>#N/A</v>
      </c>
    </row>
    <row r="789" ht="14.25" hidden="1" spans="1:12">
      <c r="A789" s="9">
        <v>786</v>
      </c>
      <c r="B789" s="9" t="s">
        <v>445</v>
      </c>
      <c r="C789" s="9" t="s">
        <v>446</v>
      </c>
      <c r="D789" s="40" t="s">
        <v>2049</v>
      </c>
      <c r="E789" s="40" t="s">
        <v>1411</v>
      </c>
      <c r="F789" s="40" t="s">
        <v>1447</v>
      </c>
      <c r="G789" s="38">
        <v>4.35</v>
      </c>
      <c r="H789" s="9" t="s">
        <v>1392</v>
      </c>
      <c r="I789" s="21">
        <v>125.07</v>
      </c>
      <c r="J789" s="4" t="e">
        <f>VLOOKUP(D789,贴息差额!C:D,2,0)</f>
        <v>#N/A</v>
      </c>
      <c r="L789" s="5" t="e">
        <f t="shared" si="14"/>
        <v>#N/A</v>
      </c>
    </row>
    <row r="790" ht="14.25" hidden="1" spans="1:12">
      <c r="A790" s="9">
        <v>787</v>
      </c>
      <c r="B790" s="9" t="s">
        <v>445</v>
      </c>
      <c r="C790" s="9" t="s">
        <v>446</v>
      </c>
      <c r="D790" s="40" t="s">
        <v>454</v>
      </c>
      <c r="E790" s="40" t="s">
        <v>1411</v>
      </c>
      <c r="F790" s="40" t="s">
        <v>1447</v>
      </c>
      <c r="G790" s="38">
        <v>4.35</v>
      </c>
      <c r="H790" s="9" t="s">
        <v>1392</v>
      </c>
      <c r="I790" s="21">
        <v>111.18</v>
      </c>
      <c r="J790" s="4" t="e">
        <f>VLOOKUP(D790,贴息差额!C:D,2,0)</f>
        <v>#N/A</v>
      </c>
      <c r="L790" s="5" t="e">
        <f t="shared" si="14"/>
        <v>#N/A</v>
      </c>
    </row>
    <row r="791" ht="14.25" hidden="1" spans="1:12">
      <c r="A791" s="9">
        <v>788</v>
      </c>
      <c r="B791" s="9" t="s">
        <v>445</v>
      </c>
      <c r="C791" s="9" t="s">
        <v>446</v>
      </c>
      <c r="D791" s="40" t="s">
        <v>2050</v>
      </c>
      <c r="E791" s="40" t="s">
        <v>1411</v>
      </c>
      <c r="F791" s="40" t="s">
        <v>1447</v>
      </c>
      <c r="G791" s="38">
        <v>4.35</v>
      </c>
      <c r="H791" s="9" t="s">
        <v>1392</v>
      </c>
      <c r="I791" s="21">
        <v>152.87</v>
      </c>
      <c r="J791" s="4" t="e">
        <f>VLOOKUP(D791,贴息差额!C:D,2,0)</f>
        <v>#N/A</v>
      </c>
      <c r="L791" s="5" t="e">
        <f t="shared" si="14"/>
        <v>#N/A</v>
      </c>
    </row>
    <row r="792" ht="14.25" hidden="1" spans="1:12">
      <c r="A792" s="9">
        <v>789</v>
      </c>
      <c r="B792" s="9" t="s">
        <v>445</v>
      </c>
      <c r="C792" s="9" t="s">
        <v>446</v>
      </c>
      <c r="D792" s="40" t="s">
        <v>451</v>
      </c>
      <c r="E792" s="40" t="s">
        <v>1411</v>
      </c>
      <c r="F792" s="40" t="s">
        <v>1447</v>
      </c>
      <c r="G792" s="38">
        <v>4.35</v>
      </c>
      <c r="H792" s="9" t="s">
        <v>1392</v>
      </c>
      <c r="I792" s="21">
        <v>111.18</v>
      </c>
      <c r="J792" s="4" t="e">
        <f>VLOOKUP(D792,贴息差额!C:D,2,0)</f>
        <v>#N/A</v>
      </c>
      <c r="L792" s="5" t="e">
        <f t="shared" si="14"/>
        <v>#N/A</v>
      </c>
    </row>
    <row r="793" ht="14.25" hidden="1" spans="1:12">
      <c r="A793" s="9">
        <v>790</v>
      </c>
      <c r="B793" s="9" t="s">
        <v>445</v>
      </c>
      <c r="C793" s="9" t="s">
        <v>446</v>
      </c>
      <c r="D793" s="40" t="s">
        <v>447</v>
      </c>
      <c r="E793" s="40" t="s">
        <v>1411</v>
      </c>
      <c r="F793" s="40" t="s">
        <v>1447</v>
      </c>
      <c r="G793" s="38">
        <v>4.35</v>
      </c>
      <c r="H793" s="9" t="s">
        <v>1392</v>
      </c>
      <c r="I793" s="21">
        <v>138.97</v>
      </c>
      <c r="J793" s="4" t="e">
        <f>VLOOKUP(D793,贴息差额!C:D,2,0)</f>
        <v>#N/A</v>
      </c>
      <c r="L793" s="5" t="e">
        <f t="shared" si="14"/>
        <v>#N/A</v>
      </c>
    </row>
    <row r="794" ht="14.25" hidden="1" spans="1:12">
      <c r="A794" s="9">
        <v>791</v>
      </c>
      <c r="B794" s="9" t="s">
        <v>445</v>
      </c>
      <c r="C794" s="9" t="s">
        <v>446</v>
      </c>
      <c r="D794" s="40" t="s">
        <v>2051</v>
      </c>
      <c r="E794" s="40" t="s">
        <v>1411</v>
      </c>
      <c r="F794" s="40" t="s">
        <v>1447</v>
      </c>
      <c r="G794" s="38">
        <v>4.35</v>
      </c>
      <c r="H794" s="9" t="s">
        <v>1392</v>
      </c>
      <c r="I794" s="21">
        <v>166.75</v>
      </c>
      <c r="J794" s="4" t="e">
        <f>VLOOKUP(D794,贴息差额!C:D,2,0)</f>
        <v>#N/A</v>
      </c>
      <c r="L794" s="5" t="e">
        <f t="shared" si="14"/>
        <v>#N/A</v>
      </c>
    </row>
    <row r="795" ht="14.25" hidden="1" spans="1:12">
      <c r="A795" s="9">
        <v>792</v>
      </c>
      <c r="B795" s="9" t="s">
        <v>445</v>
      </c>
      <c r="C795" s="9" t="s">
        <v>446</v>
      </c>
      <c r="D795" s="40" t="s">
        <v>2052</v>
      </c>
      <c r="E795" s="40" t="s">
        <v>1411</v>
      </c>
      <c r="F795" s="40" t="s">
        <v>1447</v>
      </c>
      <c r="G795" s="38">
        <v>4.35</v>
      </c>
      <c r="H795" s="9" t="s">
        <v>1392</v>
      </c>
      <c r="I795" s="21">
        <v>69.49</v>
      </c>
      <c r="J795" s="4" t="e">
        <f>VLOOKUP(D795,贴息差额!C:D,2,0)</f>
        <v>#N/A</v>
      </c>
      <c r="L795" s="5" t="e">
        <f t="shared" si="14"/>
        <v>#N/A</v>
      </c>
    </row>
    <row r="796" ht="14.25" hidden="1" spans="1:12">
      <c r="A796" s="9">
        <v>793</v>
      </c>
      <c r="B796" s="9" t="s">
        <v>445</v>
      </c>
      <c r="C796" s="9" t="s">
        <v>446</v>
      </c>
      <c r="D796" s="40" t="s">
        <v>2053</v>
      </c>
      <c r="E796" s="40" t="s">
        <v>1411</v>
      </c>
      <c r="F796" s="40" t="s">
        <v>1447</v>
      </c>
      <c r="G796" s="38">
        <v>4.35</v>
      </c>
      <c r="H796" s="9" t="s">
        <v>1392</v>
      </c>
      <c r="I796" s="21">
        <v>111.18</v>
      </c>
      <c r="J796" s="4" t="e">
        <f>VLOOKUP(D796,贴息差额!C:D,2,0)</f>
        <v>#N/A</v>
      </c>
      <c r="L796" s="5" t="e">
        <f t="shared" si="14"/>
        <v>#N/A</v>
      </c>
    </row>
    <row r="797" ht="14.25" hidden="1" spans="1:12">
      <c r="A797" s="9">
        <v>794</v>
      </c>
      <c r="B797" s="9" t="s">
        <v>445</v>
      </c>
      <c r="C797" s="9" t="s">
        <v>446</v>
      </c>
      <c r="D797" s="40" t="s">
        <v>2054</v>
      </c>
      <c r="E797" s="40" t="s">
        <v>1411</v>
      </c>
      <c r="F797" s="40" t="s">
        <v>1447</v>
      </c>
      <c r="G797" s="38">
        <v>4.35</v>
      </c>
      <c r="H797" s="9" t="s">
        <v>1392</v>
      </c>
      <c r="I797" s="21">
        <v>69.49</v>
      </c>
      <c r="J797" s="4" t="e">
        <f>VLOOKUP(D797,贴息差额!C:D,2,0)</f>
        <v>#N/A</v>
      </c>
      <c r="L797" s="5" t="e">
        <f t="shared" si="14"/>
        <v>#N/A</v>
      </c>
    </row>
    <row r="798" ht="14.25" hidden="1" spans="1:12">
      <c r="A798" s="9">
        <v>795</v>
      </c>
      <c r="B798" s="9" t="s">
        <v>445</v>
      </c>
      <c r="C798" s="9" t="s">
        <v>446</v>
      </c>
      <c r="D798" s="40" t="s">
        <v>2055</v>
      </c>
      <c r="E798" s="40" t="s">
        <v>1411</v>
      </c>
      <c r="F798" s="40" t="s">
        <v>1447</v>
      </c>
      <c r="G798" s="38">
        <v>4.35</v>
      </c>
      <c r="H798" s="9" t="s">
        <v>1392</v>
      </c>
      <c r="I798" s="21">
        <v>180.65</v>
      </c>
      <c r="J798" s="4" t="e">
        <f>VLOOKUP(D798,贴息差额!C:D,2,0)</f>
        <v>#N/A</v>
      </c>
      <c r="L798" s="5" t="e">
        <f t="shared" si="14"/>
        <v>#N/A</v>
      </c>
    </row>
    <row r="799" ht="14.25" hidden="1" spans="1:12">
      <c r="A799" s="9">
        <v>796</v>
      </c>
      <c r="B799" s="9" t="s">
        <v>445</v>
      </c>
      <c r="C799" s="9" t="s">
        <v>446</v>
      </c>
      <c r="D799" s="40" t="s">
        <v>2056</v>
      </c>
      <c r="E799" s="40" t="s">
        <v>1411</v>
      </c>
      <c r="F799" s="40" t="s">
        <v>1447</v>
      </c>
      <c r="G799" s="38">
        <v>4.35</v>
      </c>
      <c r="H799" s="9" t="s">
        <v>1392</v>
      </c>
      <c r="I799" s="21">
        <v>208.44</v>
      </c>
      <c r="J799" s="4" t="e">
        <f>VLOOKUP(D799,贴息差额!C:D,2,0)</f>
        <v>#N/A</v>
      </c>
      <c r="L799" s="5" t="e">
        <f t="shared" si="14"/>
        <v>#N/A</v>
      </c>
    </row>
    <row r="800" ht="14.25" hidden="1" spans="1:12">
      <c r="A800" s="9">
        <v>797</v>
      </c>
      <c r="B800" s="9" t="s">
        <v>445</v>
      </c>
      <c r="C800" s="9" t="s">
        <v>446</v>
      </c>
      <c r="D800" s="40" t="s">
        <v>2057</v>
      </c>
      <c r="E800" s="40" t="s">
        <v>1411</v>
      </c>
      <c r="F800" s="40" t="s">
        <v>1447</v>
      </c>
      <c r="G800" s="38">
        <v>4.35</v>
      </c>
      <c r="H800" s="9" t="s">
        <v>1392</v>
      </c>
      <c r="I800" s="21">
        <v>111.18</v>
      </c>
      <c r="J800" s="4" t="e">
        <f>VLOOKUP(D800,贴息差额!C:D,2,0)</f>
        <v>#N/A</v>
      </c>
      <c r="L800" s="5" t="e">
        <f t="shared" si="14"/>
        <v>#N/A</v>
      </c>
    </row>
    <row r="801" ht="14.25" hidden="1" spans="1:12">
      <c r="A801" s="9">
        <v>798</v>
      </c>
      <c r="B801" s="9" t="s">
        <v>445</v>
      </c>
      <c r="C801" s="9" t="s">
        <v>446</v>
      </c>
      <c r="D801" s="40" t="s">
        <v>2058</v>
      </c>
      <c r="E801" s="40" t="s">
        <v>1411</v>
      </c>
      <c r="F801" s="40" t="s">
        <v>1447</v>
      </c>
      <c r="G801" s="38">
        <v>4.35</v>
      </c>
      <c r="H801" s="9" t="s">
        <v>1392</v>
      </c>
      <c r="I801" s="21">
        <v>166.75</v>
      </c>
      <c r="J801" s="4" t="e">
        <f>VLOOKUP(D801,贴息差额!C:D,2,0)</f>
        <v>#N/A</v>
      </c>
      <c r="L801" s="5" t="e">
        <f t="shared" si="14"/>
        <v>#N/A</v>
      </c>
    </row>
    <row r="802" ht="14.25" hidden="1" spans="1:12">
      <c r="A802" s="9">
        <v>799</v>
      </c>
      <c r="B802" s="9" t="s">
        <v>445</v>
      </c>
      <c r="C802" s="9" t="s">
        <v>446</v>
      </c>
      <c r="D802" s="40" t="s">
        <v>2059</v>
      </c>
      <c r="E802" s="40" t="s">
        <v>1411</v>
      </c>
      <c r="F802" s="40" t="s">
        <v>1447</v>
      </c>
      <c r="G802" s="38">
        <v>4.35</v>
      </c>
      <c r="H802" s="9" t="s">
        <v>1392</v>
      </c>
      <c r="I802" s="21">
        <v>111.18</v>
      </c>
      <c r="J802" s="4" t="e">
        <f>VLOOKUP(D802,贴息差额!C:D,2,0)</f>
        <v>#N/A</v>
      </c>
      <c r="L802" s="5" t="e">
        <f t="shared" si="14"/>
        <v>#N/A</v>
      </c>
    </row>
    <row r="803" ht="14.25" hidden="1" spans="1:12">
      <c r="A803" s="9">
        <v>800</v>
      </c>
      <c r="B803" s="9" t="s">
        <v>445</v>
      </c>
      <c r="C803" s="9" t="s">
        <v>446</v>
      </c>
      <c r="D803" s="40" t="s">
        <v>2060</v>
      </c>
      <c r="E803" s="40" t="s">
        <v>1411</v>
      </c>
      <c r="F803" s="40" t="s">
        <v>1447</v>
      </c>
      <c r="G803" s="38">
        <v>4.35</v>
      </c>
      <c r="H803" s="9" t="s">
        <v>1392</v>
      </c>
      <c r="I803" s="21">
        <v>166.75</v>
      </c>
      <c r="J803" s="4" t="e">
        <f>VLOOKUP(D803,贴息差额!C:D,2,0)</f>
        <v>#N/A</v>
      </c>
      <c r="L803" s="5" t="e">
        <f t="shared" si="14"/>
        <v>#N/A</v>
      </c>
    </row>
    <row r="804" ht="14.25" hidden="1" spans="1:12">
      <c r="A804" s="9">
        <v>801</v>
      </c>
      <c r="B804" s="9" t="s">
        <v>445</v>
      </c>
      <c r="C804" s="9" t="s">
        <v>446</v>
      </c>
      <c r="D804" s="40" t="s">
        <v>2061</v>
      </c>
      <c r="E804" s="40" t="s">
        <v>1411</v>
      </c>
      <c r="F804" s="40" t="s">
        <v>1447</v>
      </c>
      <c r="G804" s="38">
        <v>4.35</v>
      </c>
      <c r="H804" s="9" t="s">
        <v>1392</v>
      </c>
      <c r="I804" s="21">
        <v>208.44</v>
      </c>
      <c r="J804" s="4" t="e">
        <f>VLOOKUP(D804,贴息差额!C:D,2,0)</f>
        <v>#N/A</v>
      </c>
      <c r="L804" s="5" t="e">
        <f t="shared" si="14"/>
        <v>#N/A</v>
      </c>
    </row>
    <row r="805" ht="14.25" hidden="1" spans="1:12">
      <c r="A805" s="9">
        <v>802</v>
      </c>
      <c r="B805" s="9" t="s">
        <v>445</v>
      </c>
      <c r="C805" s="9" t="s">
        <v>446</v>
      </c>
      <c r="D805" s="40" t="s">
        <v>2062</v>
      </c>
      <c r="E805" s="40" t="s">
        <v>1411</v>
      </c>
      <c r="F805" s="40" t="s">
        <v>1447</v>
      </c>
      <c r="G805" s="38">
        <v>4.35</v>
      </c>
      <c r="H805" s="9" t="s">
        <v>1392</v>
      </c>
      <c r="I805" s="21">
        <v>69.49</v>
      </c>
      <c r="J805" s="4" t="e">
        <f>VLOOKUP(D805,贴息差额!C:D,2,0)</f>
        <v>#N/A</v>
      </c>
      <c r="L805" s="5" t="e">
        <f t="shared" si="14"/>
        <v>#N/A</v>
      </c>
    </row>
    <row r="806" ht="14.25" hidden="1" spans="1:12">
      <c r="A806" s="9">
        <v>803</v>
      </c>
      <c r="B806" s="9" t="s">
        <v>445</v>
      </c>
      <c r="C806" s="9" t="s">
        <v>446</v>
      </c>
      <c r="D806" s="40" t="s">
        <v>2063</v>
      </c>
      <c r="E806" s="40" t="s">
        <v>1411</v>
      </c>
      <c r="F806" s="40" t="s">
        <v>1447</v>
      </c>
      <c r="G806" s="38">
        <v>4.35</v>
      </c>
      <c r="H806" s="9" t="s">
        <v>1392</v>
      </c>
      <c r="I806" s="21">
        <v>83.38</v>
      </c>
      <c r="J806" s="4" t="e">
        <f>VLOOKUP(D806,贴息差额!C:D,2,0)</f>
        <v>#N/A</v>
      </c>
      <c r="L806" s="5" t="e">
        <f t="shared" si="14"/>
        <v>#N/A</v>
      </c>
    </row>
    <row r="807" ht="14.25" hidden="1" spans="1:12">
      <c r="A807" s="9">
        <v>804</v>
      </c>
      <c r="B807" s="9" t="s">
        <v>445</v>
      </c>
      <c r="C807" s="9" t="s">
        <v>446</v>
      </c>
      <c r="D807" s="40" t="s">
        <v>2064</v>
      </c>
      <c r="E807" s="40" t="s">
        <v>1411</v>
      </c>
      <c r="F807" s="40" t="s">
        <v>1447</v>
      </c>
      <c r="G807" s="38">
        <v>4.35</v>
      </c>
      <c r="H807" s="9" t="s">
        <v>1392</v>
      </c>
      <c r="I807" s="21">
        <v>180.65</v>
      </c>
      <c r="J807" s="4" t="e">
        <f>VLOOKUP(D807,贴息差额!C:D,2,0)</f>
        <v>#N/A</v>
      </c>
      <c r="L807" s="5" t="e">
        <f t="shared" si="14"/>
        <v>#N/A</v>
      </c>
    </row>
    <row r="808" ht="14.25" hidden="1" spans="1:12">
      <c r="A808" s="9">
        <v>805</v>
      </c>
      <c r="B808" s="9" t="s">
        <v>445</v>
      </c>
      <c r="C808" s="9" t="s">
        <v>446</v>
      </c>
      <c r="D808" s="40" t="s">
        <v>2065</v>
      </c>
      <c r="E808" s="40" t="s">
        <v>1411</v>
      </c>
      <c r="F808" s="40" t="s">
        <v>1447</v>
      </c>
      <c r="G808" s="38">
        <v>4.35</v>
      </c>
      <c r="H808" s="9" t="s">
        <v>1392</v>
      </c>
      <c r="I808" s="21">
        <v>208.44</v>
      </c>
      <c r="J808" s="4" t="e">
        <f>VLOOKUP(D808,贴息差额!C:D,2,0)</f>
        <v>#N/A</v>
      </c>
      <c r="L808" s="5" t="e">
        <f t="shared" si="14"/>
        <v>#N/A</v>
      </c>
    </row>
    <row r="809" ht="14.25" hidden="1" spans="1:12">
      <c r="A809" s="9">
        <v>806</v>
      </c>
      <c r="B809" s="9" t="s">
        <v>445</v>
      </c>
      <c r="C809" s="9" t="s">
        <v>446</v>
      </c>
      <c r="D809" s="40" t="s">
        <v>2066</v>
      </c>
      <c r="E809" s="40" t="s">
        <v>1411</v>
      </c>
      <c r="F809" s="40" t="s">
        <v>1447</v>
      </c>
      <c r="G809" s="38">
        <v>4.35</v>
      </c>
      <c r="H809" s="9" t="s">
        <v>1392</v>
      </c>
      <c r="I809" s="21">
        <v>125.07</v>
      </c>
      <c r="J809" s="4" t="e">
        <f>VLOOKUP(D809,贴息差额!C:D,2,0)</f>
        <v>#N/A</v>
      </c>
      <c r="L809" s="5" t="e">
        <f t="shared" si="14"/>
        <v>#N/A</v>
      </c>
    </row>
    <row r="810" ht="14.25" hidden="1" spans="1:12">
      <c r="A810" s="9">
        <v>807</v>
      </c>
      <c r="B810" s="9" t="s">
        <v>445</v>
      </c>
      <c r="C810" s="9" t="s">
        <v>446</v>
      </c>
      <c r="D810" s="40" t="s">
        <v>2067</v>
      </c>
      <c r="E810" s="40" t="s">
        <v>1411</v>
      </c>
      <c r="F810" s="40" t="s">
        <v>1447</v>
      </c>
      <c r="G810" s="38">
        <v>4.35</v>
      </c>
      <c r="H810" s="9" t="s">
        <v>1392</v>
      </c>
      <c r="I810" s="21">
        <v>111.18</v>
      </c>
      <c r="J810" s="4" t="e">
        <f>VLOOKUP(D810,贴息差额!C:D,2,0)</f>
        <v>#N/A</v>
      </c>
      <c r="L810" s="5" t="e">
        <f t="shared" si="14"/>
        <v>#N/A</v>
      </c>
    </row>
    <row r="811" ht="14.25" hidden="1" spans="1:12">
      <c r="A811" s="9">
        <v>808</v>
      </c>
      <c r="B811" s="9" t="s">
        <v>445</v>
      </c>
      <c r="C811" s="9" t="s">
        <v>446</v>
      </c>
      <c r="D811" s="40" t="s">
        <v>2068</v>
      </c>
      <c r="E811" s="40" t="s">
        <v>1442</v>
      </c>
      <c r="F811" s="40" t="s">
        <v>1441</v>
      </c>
      <c r="G811" s="38">
        <v>4.35</v>
      </c>
      <c r="H811" s="9" t="s">
        <v>1392</v>
      </c>
      <c r="I811" s="21">
        <v>141.39</v>
      </c>
      <c r="J811" s="4" t="e">
        <f>VLOOKUP(D811,贴息差额!C:D,2,0)</f>
        <v>#N/A</v>
      </c>
      <c r="L811" s="5" t="e">
        <f t="shared" si="14"/>
        <v>#N/A</v>
      </c>
    </row>
    <row r="812" ht="14.25" hidden="1" spans="1:12">
      <c r="A812" s="9">
        <v>809</v>
      </c>
      <c r="B812" s="9" t="s">
        <v>445</v>
      </c>
      <c r="C812" s="9" t="s">
        <v>446</v>
      </c>
      <c r="D812" s="40" t="s">
        <v>2069</v>
      </c>
      <c r="E812" s="40" t="s">
        <v>1442</v>
      </c>
      <c r="F812" s="40" t="s">
        <v>1441</v>
      </c>
      <c r="G812" s="38">
        <v>4.35</v>
      </c>
      <c r="H812" s="9" t="s">
        <v>1392</v>
      </c>
      <c r="I812" s="21">
        <v>141.39</v>
      </c>
      <c r="J812" s="4" t="e">
        <f>VLOOKUP(D812,贴息差额!C:D,2,0)</f>
        <v>#N/A</v>
      </c>
      <c r="L812" s="5" t="e">
        <f t="shared" si="14"/>
        <v>#N/A</v>
      </c>
    </row>
    <row r="813" ht="14.25" hidden="1" spans="1:12">
      <c r="A813" s="9">
        <v>810</v>
      </c>
      <c r="B813" s="9" t="s">
        <v>445</v>
      </c>
      <c r="C813" s="9" t="s">
        <v>446</v>
      </c>
      <c r="D813" s="40" t="s">
        <v>2070</v>
      </c>
      <c r="E813" s="40" t="s">
        <v>1442</v>
      </c>
      <c r="F813" s="40" t="s">
        <v>1441</v>
      </c>
      <c r="G813" s="38">
        <v>4.35</v>
      </c>
      <c r="H813" s="9" t="s">
        <v>1392</v>
      </c>
      <c r="I813" s="21">
        <v>141.39</v>
      </c>
      <c r="J813" s="4" t="e">
        <f>VLOOKUP(D813,贴息差额!C:D,2,0)</f>
        <v>#N/A</v>
      </c>
      <c r="L813" s="5" t="e">
        <f t="shared" ref="L813:L876" si="15">I813-J813</f>
        <v>#N/A</v>
      </c>
    </row>
    <row r="814" ht="14.25" hidden="1" spans="1:12">
      <c r="A814" s="9">
        <v>811</v>
      </c>
      <c r="B814" s="9" t="s">
        <v>445</v>
      </c>
      <c r="C814" s="9" t="s">
        <v>446</v>
      </c>
      <c r="D814" s="40" t="s">
        <v>2071</v>
      </c>
      <c r="E814" s="40" t="s">
        <v>1442</v>
      </c>
      <c r="F814" s="40" t="s">
        <v>1441</v>
      </c>
      <c r="G814" s="38">
        <v>4.35</v>
      </c>
      <c r="H814" s="9" t="s">
        <v>1392</v>
      </c>
      <c r="I814" s="21">
        <v>141.39</v>
      </c>
      <c r="J814" s="4" t="e">
        <f>VLOOKUP(D814,贴息差额!C:D,2,0)</f>
        <v>#N/A</v>
      </c>
      <c r="L814" s="5" t="e">
        <f t="shared" si="15"/>
        <v>#N/A</v>
      </c>
    </row>
    <row r="815" ht="14.25" hidden="1" spans="1:12">
      <c r="A815" s="9">
        <v>812</v>
      </c>
      <c r="B815" s="9" t="s">
        <v>445</v>
      </c>
      <c r="C815" s="9" t="s">
        <v>446</v>
      </c>
      <c r="D815" s="40" t="s">
        <v>2072</v>
      </c>
      <c r="E815" s="40" t="s">
        <v>1442</v>
      </c>
      <c r="F815" s="40" t="s">
        <v>1441</v>
      </c>
      <c r="G815" s="38">
        <v>4.35</v>
      </c>
      <c r="H815" s="9" t="s">
        <v>1392</v>
      </c>
      <c r="I815" s="21">
        <v>141.39</v>
      </c>
      <c r="J815" s="4" t="e">
        <f>VLOOKUP(D815,贴息差额!C:D,2,0)</f>
        <v>#N/A</v>
      </c>
      <c r="L815" s="5" t="e">
        <f t="shared" si="15"/>
        <v>#N/A</v>
      </c>
    </row>
    <row r="816" ht="14.25" hidden="1" spans="1:12">
      <c r="A816" s="9">
        <v>813</v>
      </c>
      <c r="B816" s="9" t="s">
        <v>445</v>
      </c>
      <c r="C816" s="9" t="s">
        <v>446</v>
      </c>
      <c r="D816" s="40" t="s">
        <v>2073</v>
      </c>
      <c r="E816" s="40" t="s">
        <v>1442</v>
      </c>
      <c r="F816" s="40" t="s">
        <v>1441</v>
      </c>
      <c r="G816" s="38">
        <v>4.35</v>
      </c>
      <c r="H816" s="9" t="s">
        <v>1392</v>
      </c>
      <c r="I816" s="21">
        <v>141.39</v>
      </c>
      <c r="J816" s="4" t="e">
        <f>VLOOKUP(D816,贴息差额!C:D,2,0)</f>
        <v>#N/A</v>
      </c>
      <c r="L816" s="5" t="e">
        <f t="shared" si="15"/>
        <v>#N/A</v>
      </c>
    </row>
    <row r="817" ht="14.25" hidden="1" spans="1:12">
      <c r="A817" s="9">
        <v>814</v>
      </c>
      <c r="B817" s="9" t="s">
        <v>445</v>
      </c>
      <c r="C817" s="9" t="s">
        <v>446</v>
      </c>
      <c r="D817" s="40" t="s">
        <v>2074</v>
      </c>
      <c r="E817" s="40" t="s">
        <v>1442</v>
      </c>
      <c r="F817" s="40" t="s">
        <v>1441</v>
      </c>
      <c r="G817" s="38">
        <v>4.35</v>
      </c>
      <c r="H817" s="9" t="s">
        <v>1392</v>
      </c>
      <c r="I817" s="21">
        <v>113.11</v>
      </c>
      <c r="J817" s="4" t="e">
        <f>VLOOKUP(D817,贴息差额!C:D,2,0)</f>
        <v>#N/A</v>
      </c>
      <c r="L817" s="5" t="e">
        <f t="shared" si="15"/>
        <v>#N/A</v>
      </c>
    </row>
    <row r="818" ht="14.25" hidden="1" spans="1:12">
      <c r="A818" s="9">
        <v>815</v>
      </c>
      <c r="B818" s="9" t="s">
        <v>445</v>
      </c>
      <c r="C818" s="9" t="s">
        <v>446</v>
      </c>
      <c r="D818" s="40" t="s">
        <v>2075</v>
      </c>
      <c r="E818" s="40" t="s">
        <v>1442</v>
      </c>
      <c r="F818" s="40" t="s">
        <v>1441</v>
      </c>
      <c r="G818" s="38">
        <v>4.35</v>
      </c>
      <c r="H818" s="9" t="s">
        <v>1392</v>
      </c>
      <c r="I818" s="21">
        <v>169.65</v>
      </c>
      <c r="J818" s="4" t="e">
        <f>VLOOKUP(D818,贴息差额!C:D,2,0)</f>
        <v>#N/A</v>
      </c>
      <c r="L818" s="5" t="e">
        <f t="shared" si="15"/>
        <v>#N/A</v>
      </c>
    </row>
    <row r="819" ht="14.25" hidden="1" spans="1:12">
      <c r="A819" s="9">
        <v>816</v>
      </c>
      <c r="B819" s="9" t="s">
        <v>445</v>
      </c>
      <c r="C819" s="9" t="s">
        <v>446</v>
      </c>
      <c r="D819" s="40" t="s">
        <v>2076</v>
      </c>
      <c r="E819" s="40" t="s">
        <v>1442</v>
      </c>
      <c r="F819" s="40" t="s">
        <v>1441</v>
      </c>
      <c r="G819" s="38">
        <v>4.35</v>
      </c>
      <c r="H819" s="9" t="s">
        <v>1392</v>
      </c>
      <c r="I819" s="21">
        <v>141.39</v>
      </c>
      <c r="J819" s="4" t="e">
        <f>VLOOKUP(D819,贴息差额!C:D,2,0)</f>
        <v>#N/A</v>
      </c>
      <c r="L819" s="5" t="e">
        <f t="shared" si="15"/>
        <v>#N/A</v>
      </c>
    </row>
    <row r="820" ht="14.25" hidden="1" spans="1:12">
      <c r="A820" s="9">
        <v>817</v>
      </c>
      <c r="B820" s="9" t="s">
        <v>445</v>
      </c>
      <c r="C820" s="9" t="s">
        <v>446</v>
      </c>
      <c r="D820" s="40" t="s">
        <v>2077</v>
      </c>
      <c r="E820" s="40" t="s">
        <v>1440</v>
      </c>
      <c r="F820" s="40" t="s">
        <v>1441</v>
      </c>
      <c r="G820" s="38">
        <v>4.35</v>
      </c>
      <c r="H820" s="9" t="s">
        <v>1392</v>
      </c>
      <c r="I820" s="21">
        <v>143.8</v>
      </c>
      <c r="J820" s="4" t="e">
        <f>VLOOKUP(D820,贴息差额!C:D,2,0)</f>
        <v>#N/A</v>
      </c>
      <c r="L820" s="5" t="e">
        <f t="shared" si="15"/>
        <v>#N/A</v>
      </c>
    </row>
    <row r="821" ht="14.25" hidden="1" spans="1:12">
      <c r="A821" s="9">
        <v>818</v>
      </c>
      <c r="B821" s="9" t="s">
        <v>445</v>
      </c>
      <c r="C821" s="9" t="s">
        <v>446</v>
      </c>
      <c r="D821" s="40" t="s">
        <v>2078</v>
      </c>
      <c r="E821" s="40" t="s">
        <v>1440</v>
      </c>
      <c r="F821" s="40" t="s">
        <v>1441</v>
      </c>
      <c r="G821" s="38">
        <v>4.35</v>
      </c>
      <c r="H821" s="9" t="s">
        <v>1392</v>
      </c>
      <c r="I821" s="21">
        <v>143.8</v>
      </c>
      <c r="J821" s="4" t="e">
        <f>VLOOKUP(D821,贴息差额!C:D,2,0)</f>
        <v>#N/A</v>
      </c>
      <c r="L821" s="5" t="e">
        <f t="shared" si="15"/>
        <v>#N/A</v>
      </c>
    </row>
    <row r="822" ht="14.25" hidden="1" spans="1:12">
      <c r="A822" s="9">
        <v>819</v>
      </c>
      <c r="B822" s="9" t="s">
        <v>445</v>
      </c>
      <c r="C822" s="9" t="s">
        <v>446</v>
      </c>
      <c r="D822" s="40" t="s">
        <v>2079</v>
      </c>
      <c r="E822" s="40" t="s">
        <v>1440</v>
      </c>
      <c r="F822" s="40" t="s">
        <v>1441</v>
      </c>
      <c r="G822" s="38">
        <v>4.35</v>
      </c>
      <c r="H822" s="9" t="s">
        <v>1392</v>
      </c>
      <c r="I822" s="21">
        <v>143.8</v>
      </c>
      <c r="J822" s="4" t="e">
        <f>VLOOKUP(D822,贴息差额!C:D,2,0)</f>
        <v>#N/A</v>
      </c>
      <c r="L822" s="5" t="e">
        <f t="shared" si="15"/>
        <v>#N/A</v>
      </c>
    </row>
    <row r="823" ht="14.25" hidden="1" spans="1:12">
      <c r="A823" s="9">
        <v>820</v>
      </c>
      <c r="B823" s="9" t="s">
        <v>445</v>
      </c>
      <c r="C823" s="9" t="s">
        <v>446</v>
      </c>
      <c r="D823" s="40" t="s">
        <v>2080</v>
      </c>
      <c r="E823" s="40" t="s">
        <v>1440</v>
      </c>
      <c r="F823" s="40" t="s">
        <v>1441</v>
      </c>
      <c r="G823" s="38">
        <v>4.35</v>
      </c>
      <c r="H823" s="9" t="s">
        <v>1392</v>
      </c>
      <c r="I823" s="21">
        <v>143.8</v>
      </c>
      <c r="J823" s="4" t="e">
        <f>VLOOKUP(D823,贴息差额!C:D,2,0)</f>
        <v>#N/A</v>
      </c>
      <c r="L823" s="5" t="e">
        <f t="shared" si="15"/>
        <v>#N/A</v>
      </c>
    </row>
    <row r="824" ht="14.25" hidden="1" spans="1:12">
      <c r="A824" s="9">
        <v>821</v>
      </c>
      <c r="B824" s="9" t="s">
        <v>445</v>
      </c>
      <c r="C824" s="9" t="s">
        <v>446</v>
      </c>
      <c r="D824" s="40" t="s">
        <v>2081</v>
      </c>
      <c r="E824" s="40" t="s">
        <v>1440</v>
      </c>
      <c r="F824" s="40" t="s">
        <v>1441</v>
      </c>
      <c r="G824" s="38">
        <v>4.35</v>
      </c>
      <c r="H824" s="9" t="s">
        <v>1392</v>
      </c>
      <c r="I824" s="21">
        <v>143.8</v>
      </c>
      <c r="J824" s="4" t="e">
        <f>VLOOKUP(D824,贴息差额!C:D,2,0)</f>
        <v>#N/A</v>
      </c>
      <c r="L824" s="5" t="e">
        <f t="shared" si="15"/>
        <v>#N/A</v>
      </c>
    </row>
    <row r="825" ht="14.25" hidden="1" spans="1:12">
      <c r="A825" s="9">
        <v>822</v>
      </c>
      <c r="B825" s="9" t="s">
        <v>445</v>
      </c>
      <c r="C825" s="9" t="s">
        <v>446</v>
      </c>
      <c r="D825" s="40" t="s">
        <v>2082</v>
      </c>
      <c r="E825" s="40" t="s">
        <v>1440</v>
      </c>
      <c r="F825" s="40" t="s">
        <v>1441</v>
      </c>
      <c r="G825" s="38">
        <v>4.35</v>
      </c>
      <c r="H825" s="9" t="s">
        <v>1392</v>
      </c>
      <c r="I825" s="21">
        <v>143.8</v>
      </c>
      <c r="J825" s="4" t="e">
        <f>VLOOKUP(D825,贴息差额!C:D,2,0)</f>
        <v>#N/A</v>
      </c>
      <c r="L825" s="5" t="e">
        <f t="shared" si="15"/>
        <v>#N/A</v>
      </c>
    </row>
    <row r="826" ht="14.25" hidden="1" spans="1:12">
      <c r="A826" s="9">
        <v>823</v>
      </c>
      <c r="B826" s="9" t="s">
        <v>445</v>
      </c>
      <c r="C826" s="9" t="s">
        <v>446</v>
      </c>
      <c r="D826" s="40" t="s">
        <v>2083</v>
      </c>
      <c r="E826" s="40" t="s">
        <v>1440</v>
      </c>
      <c r="F826" s="40" t="s">
        <v>1441</v>
      </c>
      <c r="G826" s="38">
        <v>4.35</v>
      </c>
      <c r="H826" s="9" t="s">
        <v>1392</v>
      </c>
      <c r="I826" s="21">
        <v>143.8</v>
      </c>
      <c r="J826" s="4" t="e">
        <f>VLOOKUP(D826,贴息差额!C:D,2,0)</f>
        <v>#N/A</v>
      </c>
      <c r="L826" s="5" t="e">
        <f t="shared" si="15"/>
        <v>#N/A</v>
      </c>
    </row>
    <row r="827" ht="14.25" hidden="1" spans="1:12">
      <c r="A827" s="9">
        <v>824</v>
      </c>
      <c r="B827" s="9" t="s">
        <v>445</v>
      </c>
      <c r="C827" s="9" t="s">
        <v>446</v>
      </c>
      <c r="D827" s="40" t="s">
        <v>2084</v>
      </c>
      <c r="E827" s="40" t="s">
        <v>1440</v>
      </c>
      <c r="F827" s="40" t="s">
        <v>1441</v>
      </c>
      <c r="G827" s="38">
        <v>4.35</v>
      </c>
      <c r="H827" s="9" t="s">
        <v>1392</v>
      </c>
      <c r="I827" s="21">
        <v>143.8</v>
      </c>
      <c r="J827" s="4" t="e">
        <f>VLOOKUP(D827,贴息差额!C:D,2,0)</f>
        <v>#N/A</v>
      </c>
      <c r="L827" s="5" t="e">
        <f t="shared" si="15"/>
        <v>#N/A</v>
      </c>
    </row>
    <row r="828" ht="14.25" hidden="1" spans="1:12">
      <c r="A828" s="9">
        <v>825</v>
      </c>
      <c r="B828" s="9" t="s">
        <v>445</v>
      </c>
      <c r="C828" s="9" t="s">
        <v>446</v>
      </c>
      <c r="D828" s="40" t="s">
        <v>2085</v>
      </c>
      <c r="E828" s="40" t="s">
        <v>1440</v>
      </c>
      <c r="F828" s="40" t="s">
        <v>1441</v>
      </c>
      <c r="G828" s="38">
        <v>4.35</v>
      </c>
      <c r="H828" s="9" t="s">
        <v>1392</v>
      </c>
      <c r="I828" s="21">
        <v>143.8</v>
      </c>
      <c r="J828" s="4" t="e">
        <f>VLOOKUP(D828,贴息差额!C:D,2,0)</f>
        <v>#N/A</v>
      </c>
      <c r="L828" s="5" t="e">
        <f t="shared" si="15"/>
        <v>#N/A</v>
      </c>
    </row>
    <row r="829" ht="14.25" hidden="1" spans="1:12">
      <c r="A829" s="9">
        <v>826</v>
      </c>
      <c r="B829" s="9" t="s">
        <v>445</v>
      </c>
      <c r="C829" s="9" t="s">
        <v>446</v>
      </c>
      <c r="D829" s="40" t="s">
        <v>2086</v>
      </c>
      <c r="E829" s="40" t="s">
        <v>1440</v>
      </c>
      <c r="F829" s="40" t="s">
        <v>1441</v>
      </c>
      <c r="G829" s="38">
        <v>4.35</v>
      </c>
      <c r="H829" s="9" t="s">
        <v>1392</v>
      </c>
      <c r="I829" s="21">
        <v>172.55</v>
      </c>
      <c r="J829" s="4" t="e">
        <f>VLOOKUP(D829,贴息差额!C:D,2,0)</f>
        <v>#N/A</v>
      </c>
      <c r="L829" s="5" t="e">
        <f t="shared" si="15"/>
        <v>#N/A</v>
      </c>
    </row>
    <row r="830" s="2" customFormat="1" ht="14.25" hidden="1" spans="1:12">
      <c r="A830" s="9">
        <v>827</v>
      </c>
      <c r="B830" s="12"/>
      <c r="C830" s="12" t="s">
        <v>1401</v>
      </c>
      <c r="D830" s="41"/>
      <c r="E830" s="41"/>
      <c r="F830" s="41"/>
      <c r="G830" s="39"/>
      <c r="H830" s="12"/>
      <c r="I830" s="22">
        <f>SUM(I697:I829)</f>
        <v>18712.99</v>
      </c>
      <c r="J830" s="4" t="e">
        <f>VLOOKUP(D830,贴息差额!C:D,2,0)</f>
        <v>#N/A</v>
      </c>
      <c r="L830" s="5" t="e">
        <f t="shared" si="15"/>
        <v>#N/A</v>
      </c>
    </row>
    <row r="831" hidden="1" spans="1:12">
      <c r="A831" s="9">
        <v>828</v>
      </c>
      <c r="B831" s="9" t="s">
        <v>457</v>
      </c>
      <c r="C831" s="9" t="s">
        <v>271</v>
      </c>
      <c r="D831" s="9" t="s">
        <v>2087</v>
      </c>
      <c r="E831" s="10">
        <v>43201</v>
      </c>
      <c r="F831" s="10">
        <v>43931</v>
      </c>
      <c r="G831" s="9">
        <v>4.35</v>
      </c>
      <c r="H831" s="9" t="s">
        <v>1392</v>
      </c>
      <c r="I831" s="21">
        <v>1319.76</v>
      </c>
      <c r="J831" s="4" t="e">
        <f>VLOOKUP(D831,贴息差额!C:D,2,0)</f>
        <v>#N/A</v>
      </c>
      <c r="L831" s="5" t="e">
        <f t="shared" si="15"/>
        <v>#N/A</v>
      </c>
    </row>
    <row r="832" hidden="1" spans="1:12">
      <c r="A832" s="9">
        <v>829</v>
      </c>
      <c r="B832" s="9" t="s">
        <v>457</v>
      </c>
      <c r="C832" s="9" t="s">
        <v>271</v>
      </c>
      <c r="D832" s="9" t="s">
        <v>546</v>
      </c>
      <c r="E832" s="10">
        <v>43337</v>
      </c>
      <c r="F832" s="10">
        <v>44067</v>
      </c>
      <c r="G832" s="9">
        <v>4.35</v>
      </c>
      <c r="H832" s="9" t="s">
        <v>1392</v>
      </c>
      <c r="I832" s="21">
        <v>171.1</v>
      </c>
      <c r="J832" s="4" t="e">
        <f>VLOOKUP(D832,贴息差额!C:D,2,0)</f>
        <v>#N/A</v>
      </c>
      <c r="L832" s="5" t="e">
        <f t="shared" si="15"/>
        <v>#N/A</v>
      </c>
    </row>
    <row r="833" hidden="1" spans="1:12">
      <c r="A833" s="9">
        <v>830</v>
      </c>
      <c r="B833" s="9" t="s">
        <v>457</v>
      </c>
      <c r="C833" s="9" t="s">
        <v>271</v>
      </c>
      <c r="D833" s="9" t="s">
        <v>2088</v>
      </c>
      <c r="E833" s="10">
        <v>43337</v>
      </c>
      <c r="F833" s="10">
        <v>44067</v>
      </c>
      <c r="G833" s="9">
        <v>4.35</v>
      </c>
      <c r="H833" s="9" t="s">
        <v>1392</v>
      </c>
      <c r="I833" s="21">
        <v>171.1</v>
      </c>
      <c r="J833" s="4" t="e">
        <f>VLOOKUP(D833,贴息差额!C:D,2,0)</f>
        <v>#N/A</v>
      </c>
      <c r="L833" s="5" t="e">
        <f t="shared" si="15"/>
        <v>#N/A</v>
      </c>
    </row>
    <row r="834" hidden="1" spans="1:12">
      <c r="A834" s="9">
        <v>831</v>
      </c>
      <c r="B834" s="9" t="s">
        <v>457</v>
      </c>
      <c r="C834" s="9" t="s">
        <v>271</v>
      </c>
      <c r="D834" s="9" t="s">
        <v>2089</v>
      </c>
      <c r="E834" s="10">
        <v>43339</v>
      </c>
      <c r="F834" s="10">
        <v>44068</v>
      </c>
      <c r="G834" s="9">
        <v>4.35</v>
      </c>
      <c r="H834" s="9" t="s">
        <v>1392</v>
      </c>
      <c r="I834" s="21">
        <v>280.34</v>
      </c>
      <c r="J834" s="4" t="e">
        <f>VLOOKUP(D834,贴息差额!C:D,2,0)</f>
        <v>#N/A</v>
      </c>
      <c r="L834" s="5" t="e">
        <f t="shared" si="15"/>
        <v>#N/A</v>
      </c>
    </row>
    <row r="835" hidden="1" spans="1:12">
      <c r="A835" s="9">
        <v>832</v>
      </c>
      <c r="B835" s="9" t="s">
        <v>457</v>
      </c>
      <c r="C835" s="9" t="s">
        <v>271</v>
      </c>
      <c r="D835" s="9" t="s">
        <v>539</v>
      </c>
      <c r="E835" s="10">
        <v>43339</v>
      </c>
      <c r="F835" s="10">
        <v>44068</v>
      </c>
      <c r="G835" s="9">
        <v>4.35</v>
      </c>
      <c r="H835" s="9" t="s">
        <v>1392</v>
      </c>
      <c r="I835" s="21">
        <v>140.18</v>
      </c>
      <c r="J835" s="4" t="e">
        <f>VLOOKUP(D835,贴息差额!C:D,2,0)</f>
        <v>#N/A</v>
      </c>
      <c r="L835" s="5" t="e">
        <f t="shared" si="15"/>
        <v>#N/A</v>
      </c>
    </row>
    <row r="836" hidden="1" spans="1:12">
      <c r="A836" s="9">
        <v>833</v>
      </c>
      <c r="B836" s="9" t="s">
        <v>457</v>
      </c>
      <c r="C836" s="9" t="s">
        <v>271</v>
      </c>
      <c r="D836" s="9" t="s">
        <v>2090</v>
      </c>
      <c r="E836" s="10">
        <v>43339</v>
      </c>
      <c r="F836" s="10">
        <v>44068</v>
      </c>
      <c r="G836" s="9">
        <v>4.35</v>
      </c>
      <c r="H836" s="9" t="s">
        <v>1392</v>
      </c>
      <c r="I836" s="21">
        <v>140.18</v>
      </c>
      <c r="J836" s="4" t="e">
        <f>VLOOKUP(D836,贴息差额!C:D,2,0)</f>
        <v>#N/A</v>
      </c>
      <c r="L836" s="5" t="e">
        <f t="shared" si="15"/>
        <v>#N/A</v>
      </c>
    </row>
    <row r="837" hidden="1" spans="1:12">
      <c r="A837" s="9">
        <v>834</v>
      </c>
      <c r="B837" s="9" t="s">
        <v>457</v>
      </c>
      <c r="C837" s="9" t="s">
        <v>271</v>
      </c>
      <c r="D837" s="9" t="s">
        <v>540</v>
      </c>
      <c r="E837" s="10">
        <v>43339</v>
      </c>
      <c r="F837" s="10">
        <v>44068</v>
      </c>
      <c r="G837" s="9">
        <v>4.35</v>
      </c>
      <c r="H837" s="9" t="s">
        <v>1392</v>
      </c>
      <c r="I837" s="21">
        <v>168.2</v>
      </c>
      <c r="J837" s="4" t="e">
        <f>VLOOKUP(D837,贴息差额!C:D,2,0)</f>
        <v>#N/A</v>
      </c>
      <c r="L837" s="5" t="e">
        <f t="shared" si="15"/>
        <v>#N/A</v>
      </c>
    </row>
    <row r="838" hidden="1" spans="1:12">
      <c r="A838" s="9">
        <v>835</v>
      </c>
      <c r="B838" s="9" t="s">
        <v>457</v>
      </c>
      <c r="C838" s="9" t="s">
        <v>271</v>
      </c>
      <c r="D838" s="9" t="s">
        <v>2091</v>
      </c>
      <c r="E838" s="10">
        <v>43339</v>
      </c>
      <c r="F838" s="10">
        <v>44068</v>
      </c>
      <c r="G838" s="9">
        <v>4.35</v>
      </c>
      <c r="H838" s="9" t="s">
        <v>1392</v>
      </c>
      <c r="I838" s="21">
        <v>168.2</v>
      </c>
      <c r="J838" s="4" t="e">
        <f>VLOOKUP(D838,贴息差额!C:D,2,0)</f>
        <v>#N/A</v>
      </c>
      <c r="L838" s="5" t="e">
        <f t="shared" si="15"/>
        <v>#N/A</v>
      </c>
    </row>
    <row r="839" hidden="1" spans="1:12">
      <c r="A839" s="9">
        <v>836</v>
      </c>
      <c r="B839" s="9" t="s">
        <v>457</v>
      </c>
      <c r="C839" s="9" t="s">
        <v>271</v>
      </c>
      <c r="D839" s="9" t="s">
        <v>516</v>
      </c>
      <c r="E839" s="10">
        <v>43339</v>
      </c>
      <c r="F839" s="10">
        <v>44068</v>
      </c>
      <c r="G839" s="9">
        <v>4.35</v>
      </c>
      <c r="H839" s="9" t="s">
        <v>1392</v>
      </c>
      <c r="I839" s="21">
        <v>140.18</v>
      </c>
      <c r="J839" s="4" t="e">
        <f>VLOOKUP(D839,贴息差额!C:D,2,0)</f>
        <v>#N/A</v>
      </c>
      <c r="L839" s="5" t="e">
        <f t="shared" si="15"/>
        <v>#N/A</v>
      </c>
    </row>
    <row r="840" hidden="1" spans="1:12">
      <c r="A840" s="9">
        <v>837</v>
      </c>
      <c r="B840" s="9" t="s">
        <v>457</v>
      </c>
      <c r="C840" s="9" t="s">
        <v>271</v>
      </c>
      <c r="D840" s="9" t="s">
        <v>2092</v>
      </c>
      <c r="E840" s="10">
        <v>43350</v>
      </c>
      <c r="F840" s="10">
        <v>44080</v>
      </c>
      <c r="G840" s="9">
        <v>4.35</v>
      </c>
      <c r="H840" s="9" t="s">
        <v>1392</v>
      </c>
      <c r="I840" s="21">
        <v>190.32</v>
      </c>
      <c r="J840" s="4" t="e">
        <f>VLOOKUP(D840,贴息差额!C:D,2,0)</f>
        <v>#N/A</v>
      </c>
      <c r="L840" s="5" t="e">
        <f t="shared" si="15"/>
        <v>#N/A</v>
      </c>
    </row>
    <row r="841" hidden="1" spans="1:12">
      <c r="A841" s="9">
        <v>838</v>
      </c>
      <c r="B841" s="9" t="s">
        <v>457</v>
      </c>
      <c r="C841" s="9" t="s">
        <v>271</v>
      </c>
      <c r="D841" s="9" t="s">
        <v>2093</v>
      </c>
      <c r="E841" s="10">
        <v>43340</v>
      </c>
      <c r="F841" s="10">
        <v>44068</v>
      </c>
      <c r="G841" s="9">
        <v>4.35</v>
      </c>
      <c r="H841" s="9" t="s">
        <v>1392</v>
      </c>
      <c r="I841" s="21">
        <v>166.75</v>
      </c>
      <c r="J841" s="4" t="e">
        <f>VLOOKUP(D841,贴息差额!C:D,2,0)</f>
        <v>#N/A</v>
      </c>
      <c r="L841" s="5" t="e">
        <f t="shared" si="15"/>
        <v>#N/A</v>
      </c>
    </row>
    <row r="842" hidden="1" spans="1:12">
      <c r="A842" s="9">
        <v>839</v>
      </c>
      <c r="B842" s="9" t="s">
        <v>457</v>
      </c>
      <c r="C842" s="9" t="s">
        <v>271</v>
      </c>
      <c r="D842" s="9" t="s">
        <v>2094</v>
      </c>
      <c r="E842" s="10">
        <v>43340</v>
      </c>
      <c r="F842" s="10">
        <v>44068</v>
      </c>
      <c r="G842" s="9">
        <v>4.35</v>
      </c>
      <c r="H842" s="9" t="s">
        <v>1392</v>
      </c>
      <c r="I842" s="21">
        <v>111.18</v>
      </c>
      <c r="J842" s="4" t="e">
        <f>VLOOKUP(D842,贴息差额!C:D,2,0)</f>
        <v>#N/A</v>
      </c>
      <c r="L842" s="5" t="e">
        <f t="shared" si="15"/>
        <v>#N/A</v>
      </c>
    </row>
    <row r="843" hidden="1" spans="1:12">
      <c r="A843" s="9">
        <v>840</v>
      </c>
      <c r="B843" s="9" t="s">
        <v>457</v>
      </c>
      <c r="C843" s="9" t="s">
        <v>271</v>
      </c>
      <c r="D843" s="9" t="s">
        <v>1116</v>
      </c>
      <c r="E843" s="10">
        <v>43340</v>
      </c>
      <c r="F843" s="10">
        <v>44068</v>
      </c>
      <c r="G843" s="9">
        <v>4.35</v>
      </c>
      <c r="H843" s="9" t="s">
        <v>1392</v>
      </c>
      <c r="I843" s="21">
        <v>138.96</v>
      </c>
      <c r="J843" s="4">
        <f>VLOOKUP(D843,贴息差额!C:D,2,0)</f>
        <v>0.01</v>
      </c>
      <c r="L843" s="5">
        <f t="shared" si="15"/>
        <v>138.95</v>
      </c>
    </row>
    <row r="844" hidden="1" spans="1:12">
      <c r="A844" s="9">
        <v>841</v>
      </c>
      <c r="B844" s="9" t="s">
        <v>457</v>
      </c>
      <c r="C844" s="9" t="s">
        <v>271</v>
      </c>
      <c r="D844" s="9" t="s">
        <v>2095</v>
      </c>
      <c r="E844" s="10">
        <v>43339</v>
      </c>
      <c r="F844" s="10">
        <v>44069</v>
      </c>
      <c r="G844" s="9">
        <v>4.35</v>
      </c>
      <c r="H844" s="9" t="s">
        <v>1392</v>
      </c>
      <c r="I844" s="21">
        <v>140.18</v>
      </c>
      <c r="J844" s="4" t="e">
        <f>VLOOKUP(D844,贴息差额!C:D,2,0)</f>
        <v>#N/A</v>
      </c>
      <c r="L844" s="5" t="e">
        <f t="shared" si="15"/>
        <v>#N/A</v>
      </c>
    </row>
    <row r="845" hidden="1" spans="1:12">
      <c r="A845" s="9">
        <v>842</v>
      </c>
      <c r="B845" s="9" t="s">
        <v>457</v>
      </c>
      <c r="C845" s="9" t="s">
        <v>271</v>
      </c>
      <c r="D845" s="9" t="s">
        <v>520</v>
      </c>
      <c r="E845" s="10">
        <v>43339</v>
      </c>
      <c r="F845" s="10">
        <v>44069</v>
      </c>
      <c r="G845" s="9">
        <v>4.35</v>
      </c>
      <c r="H845" s="9" t="s">
        <v>1392</v>
      </c>
      <c r="I845" s="21">
        <v>140.17</v>
      </c>
      <c r="J845" s="4">
        <f>VLOOKUP(D845,贴息差额!C:D,2,0)</f>
        <v>0.01</v>
      </c>
      <c r="L845" s="5">
        <f t="shared" si="15"/>
        <v>140.16</v>
      </c>
    </row>
    <row r="846" hidden="1" spans="1:12">
      <c r="A846" s="9">
        <v>843</v>
      </c>
      <c r="B846" s="9" t="s">
        <v>457</v>
      </c>
      <c r="C846" s="9" t="s">
        <v>271</v>
      </c>
      <c r="D846" s="9" t="s">
        <v>2096</v>
      </c>
      <c r="E846" s="10">
        <v>43339</v>
      </c>
      <c r="F846" s="10">
        <v>44069</v>
      </c>
      <c r="G846" s="9">
        <v>4.35</v>
      </c>
      <c r="H846" s="9" t="s">
        <v>1392</v>
      </c>
      <c r="I846" s="21">
        <v>140.18</v>
      </c>
      <c r="J846" s="4" t="e">
        <f>VLOOKUP(D846,贴息差额!C:D,2,0)</f>
        <v>#N/A</v>
      </c>
      <c r="L846" s="5" t="e">
        <f t="shared" si="15"/>
        <v>#N/A</v>
      </c>
    </row>
    <row r="847" hidden="1" spans="1:12">
      <c r="A847" s="9">
        <v>844</v>
      </c>
      <c r="B847" s="9" t="s">
        <v>457</v>
      </c>
      <c r="C847" s="9" t="s">
        <v>271</v>
      </c>
      <c r="D847" s="9" t="s">
        <v>487</v>
      </c>
      <c r="E847" s="10">
        <v>43409</v>
      </c>
      <c r="F847" s="10">
        <v>44139</v>
      </c>
      <c r="G847" s="9">
        <v>4.35</v>
      </c>
      <c r="H847" s="9" t="s">
        <v>1392</v>
      </c>
      <c r="I847" s="21">
        <v>55.6</v>
      </c>
      <c r="J847" s="4" t="e">
        <f>VLOOKUP(D847,贴息差额!C:D,2,0)</f>
        <v>#N/A</v>
      </c>
      <c r="L847" s="5" t="e">
        <f t="shared" si="15"/>
        <v>#N/A</v>
      </c>
    </row>
    <row r="848" hidden="1" spans="1:12">
      <c r="A848" s="9">
        <v>845</v>
      </c>
      <c r="B848" s="9" t="s">
        <v>457</v>
      </c>
      <c r="C848" s="9" t="s">
        <v>271</v>
      </c>
      <c r="D848" s="9" t="s">
        <v>2097</v>
      </c>
      <c r="E848" s="10">
        <v>43337</v>
      </c>
      <c r="F848" s="10">
        <v>44067</v>
      </c>
      <c r="G848" s="9">
        <v>4.35</v>
      </c>
      <c r="H848" s="9" t="s">
        <v>1392</v>
      </c>
      <c r="I848" s="21">
        <v>142.6</v>
      </c>
      <c r="J848" s="4" t="e">
        <f>VLOOKUP(D848,贴息差额!C:D,2,0)</f>
        <v>#N/A</v>
      </c>
      <c r="L848" s="5" t="e">
        <f t="shared" si="15"/>
        <v>#N/A</v>
      </c>
    </row>
    <row r="849" hidden="1" spans="1:12">
      <c r="A849" s="9">
        <v>846</v>
      </c>
      <c r="B849" s="9" t="s">
        <v>457</v>
      </c>
      <c r="C849" s="9" t="s">
        <v>271</v>
      </c>
      <c r="D849" s="9" t="s">
        <v>558</v>
      </c>
      <c r="E849" s="10">
        <v>43337</v>
      </c>
      <c r="F849" s="10">
        <v>44067</v>
      </c>
      <c r="G849" s="9">
        <v>4.35</v>
      </c>
      <c r="H849" s="9" t="s">
        <v>1392</v>
      </c>
      <c r="I849" s="21">
        <v>171.1</v>
      </c>
      <c r="J849" s="4" t="e">
        <f>VLOOKUP(D849,贴息差额!C:D,2,0)</f>
        <v>#N/A</v>
      </c>
      <c r="L849" s="5" t="e">
        <f t="shared" si="15"/>
        <v>#N/A</v>
      </c>
    </row>
    <row r="850" hidden="1" spans="1:12">
      <c r="A850" s="9">
        <v>847</v>
      </c>
      <c r="B850" s="9" t="s">
        <v>457</v>
      </c>
      <c r="C850" s="9" t="s">
        <v>271</v>
      </c>
      <c r="D850" s="9" t="s">
        <v>2098</v>
      </c>
      <c r="E850" s="10">
        <v>43340</v>
      </c>
      <c r="F850" s="10">
        <v>44070</v>
      </c>
      <c r="G850" s="9">
        <v>4.35</v>
      </c>
      <c r="H850" s="9" t="s">
        <v>1392</v>
      </c>
      <c r="I850" s="21">
        <v>138.97</v>
      </c>
      <c r="J850" s="4" t="e">
        <f>VLOOKUP(D850,贴息差额!C:D,2,0)</f>
        <v>#N/A</v>
      </c>
      <c r="L850" s="5" t="e">
        <f t="shared" si="15"/>
        <v>#N/A</v>
      </c>
    </row>
    <row r="851" hidden="1" spans="1:12">
      <c r="A851" s="9">
        <v>848</v>
      </c>
      <c r="B851" s="9" t="s">
        <v>457</v>
      </c>
      <c r="C851" s="9" t="s">
        <v>271</v>
      </c>
      <c r="D851" s="9" t="s">
        <v>522</v>
      </c>
      <c r="E851" s="10">
        <v>43340</v>
      </c>
      <c r="F851" s="10">
        <v>44070</v>
      </c>
      <c r="G851" s="9">
        <v>4.35</v>
      </c>
      <c r="H851" s="9" t="s">
        <v>1392</v>
      </c>
      <c r="I851" s="21">
        <v>138.97</v>
      </c>
      <c r="J851" s="4" t="e">
        <f>VLOOKUP(D851,贴息差额!C:D,2,0)</f>
        <v>#N/A</v>
      </c>
      <c r="L851" s="5" t="e">
        <f t="shared" si="15"/>
        <v>#N/A</v>
      </c>
    </row>
    <row r="852" hidden="1" spans="1:12">
      <c r="A852" s="9">
        <v>849</v>
      </c>
      <c r="B852" s="9" t="s">
        <v>457</v>
      </c>
      <c r="C852" s="9" t="s">
        <v>271</v>
      </c>
      <c r="D852" s="9" t="s">
        <v>2099</v>
      </c>
      <c r="E852" s="10">
        <v>43340</v>
      </c>
      <c r="F852" s="10">
        <v>44070</v>
      </c>
      <c r="G852" s="9">
        <v>4.35</v>
      </c>
      <c r="H852" s="9" t="s">
        <v>1392</v>
      </c>
      <c r="I852" s="21">
        <v>138.97</v>
      </c>
      <c r="J852" s="4" t="e">
        <f>VLOOKUP(D852,贴息差额!C:D,2,0)</f>
        <v>#N/A</v>
      </c>
      <c r="L852" s="5" t="e">
        <f t="shared" si="15"/>
        <v>#N/A</v>
      </c>
    </row>
    <row r="853" hidden="1" spans="1:12">
      <c r="A853" s="9">
        <v>850</v>
      </c>
      <c r="B853" s="9" t="s">
        <v>457</v>
      </c>
      <c r="C853" s="9" t="s">
        <v>271</v>
      </c>
      <c r="D853" s="9" t="s">
        <v>1117</v>
      </c>
      <c r="E853" s="10">
        <v>43340</v>
      </c>
      <c r="F853" s="10">
        <v>44070</v>
      </c>
      <c r="G853" s="9">
        <v>4.35</v>
      </c>
      <c r="H853" s="9" t="s">
        <v>1392</v>
      </c>
      <c r="I853" s="21">
        <v>138.96</v>
      </c>
      <c r="J853" s="4">
        <f>VLOOKUP(D853,贴息差额!C:D,2,0)</f>
        <v>0.01</v>
      </c>
      <c r="L853" s="5">
        <f t="shared" si="15"/>
        <v>138.95</v>
      </c>
    </row>
    <row r="854" hidden="1" spans="1:12">
      <c r="A854" s="9">
        <v>851</v>
      </c>
      <c r="B854" s="9" t="s">
        <v>457</v>
      </c>
      <c r="C854" s="9" t="s">
        <v>271</v>
      </c>
      <c r="D854" s="9" t="s">
        <v>2100</v>
      </c>
      <c r="E854" s="10">
        <v>43339</v>
      </c>
      <c r="F854" s="10">
        <v>44068</v>
      </c>
      <c r="G854" s="9">
        <v>4.35</v>
      </c>
      <c r="H854" s="9" t="s">
        <v>1392</v>
      </c>
      <c r="I854" s="21">
        <v>168.2</v>
      </c>
      <c r="J854" s="4" t="e">
        <f>VLOOKUP(D854,贴息差额!C:D,2,0)</f>
        <v>#N/A</v>
      </c>
      <c r="L854" s="5" t="e">
        <f t="shared" si="15"/>
        <v>#N/A</v>
      </c>
    </row>
    <row r="855" hidden="1" spans="1:12">
      <c r="A855" s="9">
        <v>852</v>
      </c>
      <c r="B855" s="9" t="s">
        <v>457</v>
      </c>
      <c r="C855" s="9" t="s">
        <v>271</v>
      </c>
      <c r="D855" s="9" t="s">
        <v>2101</v>
      </c>
      <c r="E855" s="10">
        <v>43338</v>
      </c>
      <c r="F855" s="10">
        <v>44068</v>
      </c>
      <c r="G855" s="9">
        <v>4.35</v>
      </c>
      <c r="H855" s="9" t="s">
        <v>1392</v>
      </c>
      <c r="I855" s="21">
        <v>169.65</v>
      </c>
      <c r="J855" s="4" t="e">
        <f>VLOOKUP(D855,贴息差额!C:D,2,0)</f>
        <v>#N/A</v>
      </c>
      <c r="L855" s="5" t="e">
        <f t="shared" si="15"/>
        <v>#N/A</v>
      </c>
    </row>
    <row r="856" hidden="1" spans="1:12">
      <c r="A856" s="9">
        <v>853</v>
      </c>
      <c r="B856" s="9" t="s">
        <v>457</v>
      </c>
      <c r="C856" s="9" t="s">
        <v>271</v>
      </c>
      <c r="D856" s="9" t="s">
        <v>2102</v>
      </c>
      <c r="E856" s="10">
        <v>43337</v>
      </c>
      <c r="F856" s="10">
        <v>44067</v>
      </c>
      <c r="G856" s="9">
        <v>4.35</v>
      </c>
      <c r="H856" s="9" t="s">
        <v>1392</v>
      </c>
      <c r="I856" s="21">
        <v>142.6</v>
      </c>
      <c r="J856" s="4" t="e">
        <f>VLOOKUP(D856,贴息差额!C:D,2,0)</f>
        <v>#N/A</v>
      </c>
      <c r="L856" s="5" t="e">
        <f t="shared" si="15"/>
        <v>#N/A</v>
      </c>
    </row>
    <row r="857" hidden="1" spans="1:12">
      <c r="A857" s="9">
        <v>854</v>
      </c>
      <c r="B857" s="9" t="s">
        <v>457</v>
      </c>
      <c r="C857" s="9" t="s">
        <v>271</v>
      </c>
      <c r="D857" s="9" t="s">
        <v>2103</v>
      </c>
      <c r="E857" s="10">
        <v>43337</v>
      </c>
      <c r="F857" s="10">
        <v>44067</v>
      </c>
      <c r="G857" s="9">
        <v>4.35</v>
      </c>
      <c r="H857" s="9" t="s">
        <v>1392</v>
      </c>
      <c r="I857" s="21">
        <v>142.6</v>
      </c>
      <c r="J857" s="4" t="e">
        <f>VLOOKUP(D857,贴息差额!C:D,2,0)</f>
        <v>#N/A</v>
      </c>
      <c r="L857" s="5" t="e">
        <f t="shared" si="15"/>
        <v>#N/A</v>
      </c>
    </row>
    <row r="858" hidden="1" spans="1:12">
      <c r="A858" s="9">
        <v>855</v>
      </c>
      <c r="B858" s="9" t="s">
        <v>457</v>
      </c>
      <c r="C858" s="9" t="s">
        <v>271</v>
      </c>
      <c r="D858" s="9" t="s">
        <v>555</v>
      </c>
      <c r="E858" s="10">
        <v>43337</v>
      </c>
      <c r="F858" s="10">
        <v>44067</v>
      </c>
      <c r="G858" s="9">
        <v>4.35</v>
      </c>
      <c r="H858" s="9" t="s">
        <v>1392</v>
      </c>
      <c r="I858" s="21">
        <v>142.6</v>
      </c>
      <c r="J858" s="4" t="e">
        <f>VLOOKUP(D858,贴息差额!C:D,2,0)</f>
        <v>#N/A</v>
      </c>
      <c r="L858" s="5" t="e">
        <f t="shared" si="15"/>
        <v>#N/A</v>
      </c>
    </row>
    <row r="859" hidden="1" spans="1:12">
      <c r="A859" s="9">
        <v>856</v>
      </c>
      <c r="B859" s="9" t="s">
        <v>457</v>
      </c>
      <c r="C859" s="9" t="s">
        <v>271</v>
      </c>
      <c r="D859" s="9" t="s">
        <v>530</v>
      </c>
      <c r="E859" s="10">
        <v>43341</v>
      </c>
      <c r="F859" s="10">
        <v>44070</v>
      </c>
      <c r="G859" s="9">
        <v>4.35</v>
      </c>
      <c r="H859" s="9" t="s">
        <v>1392</v>
      </c>
      <c r="I859" s="21">
        <v>206.63</v>
      </c>
      <c r="J859" s="4" t="e">
        <f>VLOOKUP(D859,贴息差额!C:D,2,0)</f>
        <v>#N/A</v>
      </c>
      <c r="L859" s="5" t="e">
        <f t="shared" si="15"/>
        <v>#N/A</v>
      </c>
    </row>
    <row r="860" hidden="1" spans="1:12">
      <c r="A860" s="9">
        <v>857</v>
      </c>
      <c r="B860" s="9" t="s">
        <v>457</v>
      </c>
      <c r="C860" s="9" t="s">
        <v>271</v>
      </c>
      <c r="D860" s="9" t="s">
        <v>1118</v>
      </c>
      <c r="E860" s="10">
        <v>43341</v>
      </c>
      <c r="F860" s="10">
        <v>44070</v>
      </c>
      <c r="G860" s="9">
        <v>4.35</v>
      </c>
      <c r="H860" s="9" t="s">
        <v>1392</v>
      </c>
      <c r="I860" s="21">
        <v>137.75</v>
      </c>
      <c r="J860" s="4">
        <f>VLOOKUP(D860,贴息差额!C:D,2,0)</f>
        <v>0.01</v>
      </c>
      <c r="L860" s="5">
        <f t="shared" si="15"/>
        <v>137.74</v>
      </c>
    </row>
    <row r="861" hidden="1" spans="1:12">
      <c r="A861" s="9">
        <v>858</v>
      </c>
      <c r="B861" s="9" t="s">
        <v>457</v>
      </c>
      <c r="C861" s="9" t="s">
        <v>271</v>
      </c>
      <c r="D861" s="9" t="s">
        <v>2104</v>
      </c>
      <c r="E861" s="10">
        <v>43339</v>
      </c>
      <c r="F861" s="10">
        <v>44068</v>
      </c>
      <c r="G861" s="9">
        <v>4.35</v>
      </c>
      <c r="H861" s="9" t="s">
        <v>1392</v>
      </c>
      <c r="I861" s="21">
        <v>168.2</v>
      </c>
      <c r="J861" s="4" t="e">
        <f>VLOOKUP(D861,贴息差额!C:D,2,0)</f>
        <v>#N/A</v>
      </c>
      <c r="L861" s="5" t="e">
        <f t="shared" si="15"/>
        <v>#N/A</v>
      </c>
    </row>
    <row r="862" hidden="1" spans="1:12">
      <c r="A862" s="9">
        <v>859</v>
      </c>
      <c r="B862" s="9" t="s">
        <v>457</v>
      </c>
      <c r="C862" s="9" t="s">
        <v>271</v>
      </c>
      <c r="D862" s="9" t="s">
        <v>545</v>
      </c>
      <c r="E862" s="10">
        <v>43339</v>
      </c>
      <c r="F862" s="10">
        <v>44068</v>
      </c>
      <c r="G862" s="9">
        <v>4.35</v>
      </c>
      <c r="H862" s="9" t="s">
        <v>1392</v>
      </c>
      <c r="I862" s="21">
        <v>140.17</v>
      </c>
      <c r="J862" s="4">
        <f>VLOOKUP(D862,贴息差额!C:D,2,0)</f>
        <v>0.01</v>
      </c>
      <c r="L862" s="5">
        <f t="shared" si="15"/>
        <v>140.16</v>
      </c>
    </row>
    <row r="863" hidden="1" spans="1:12">
      <c r="A863" s="9">
        <v>860</v>
      </c>
      <c r="B863" s="9" t="s">
        <v>457</v>
      </c>
      <c r="C863" s="9" t="s">
        <v>271</v>
      </c>
      <c r="D863" s="9" t="s">
        <v>527</v>
      </c>
      <c r="E863" s="10">
        <v>43339</v>
      </c>
      <c r="F863" s="10">
        <v>44068</v>
      </c>
      <c r="G863" s="9">
        <v>4.35</v>
      </c>
      <c r="H863" s="9" t="s">
        <v>1392</v>
      </c>
      <c r="I863" s="21">
        <v>168.2</v>
      </c>
      <c r="J863" s="4" t="e">
        <f>VLOOKUP(D863,贴息差额!C:D,2,0)</f>
        <v>#N/A</v>
      </c>
      <c r="L863" s="5" t="e">
        <f t="shared" si="15"/>
        <v>#N/A</v>
      </c>
    </row>
    <row r="864" hidden="1" spans="1:12">
      <c r="A864" s="9">
        <v>861</v>
      </c>
      <c r="B864" s="9" t="s">
        <v>457</v>
      </c>
      <c r="C864" s="9" t="s">
        <v>271</v>
      </c>
      <c r="D864" s="9" t="s">
        <v>2105</v>
      </c>
      <c r="E864" s="10">
        <v>43339</v>
      </c>
      <c r="F864" s="10">
        <v>44068</v>
      </c>
      <c r="G864" s="9">
        <v>4.35</v>
      </c>
      <c r="H864" s="9" t="s">
        <v>1392</v>
      </c>
      <c r="I864" s="21">
        <v>140.18</v>
      </c>
      <c r="J864" s="4" t="e">
        <f>VLOOKUP(D864,贴息差额!C:D,2,0)</f>
        <v>#N/A</v>
      </c>
      <c r="L864" s="5" t="e">
        <f t="shared" si="15"/>
        <v>#N/A</v>
      </c>
    </row>
    <row r="865" hidden="1" spans="1:12">
      <c r="A865" s="9">
        <v>862</v>
      </c>
      <c r="B865" s="9" t="s">
        <v>457</v>
      </c>
      <c r="C865" s="9" t="s">
        <v>271</v>
      </c>
      <c r="D865" s="9" t="s">
        <v>2106</v>
      </c>
      <c r="E865" s="10">
        <v>43339</v>
      </c>
      <c r="F865" s="10">
        <v>44068</v>
      </c>
      <c r="G865" s="9">
        <v>4.35</v>
      </c>
      <c r="H865" s="9" t="s">
        <v>1392</v>
      </c>
      <c r="I865" s="21">
        <v>140.18</v>
      </c>
      <c r="J865" s="4" t="e">
        <f>VLOOKUP(D865,贴息差额!C:D,2,0)</f>
        <v>#N/A</v>
      </c>
      <c r="L865" s="5" t="e">
        <f t="shared" si="15"/>
        <v>#N/A</v>
      </c>
    </row>
    <row r="866" hidden="1" spans="1:12">
      <c r="A866" s="9">
        <v>863</v>
      </c>
      <c r="B866" s="9" t="s">
        <v>457</v>
      </c>
      <c r="C866" s="9" t="s">
        <v>271</v>
      </c>
      <c r="D866" s="9" t="s">
        <v>2107</v>
      </c>
      <c r="E866" s="10">
        <v>43340</v>
      </c>
      <c r="F866" s="10">
        <v>44070</v>
      </c>
      <c r="G866" s="9">
        <v>4.35</v>
      </c>
      <c r="H866" s="9" t="s">
        <v>1392</v>
      </c>
      <c r="I866" s="21">
        <v>138.97</v>
      </c>
      <c r="J866" s="4" t="e">
        <f>VLOOKUP(D866,贴息差额!C:D,2,0)</f>
        <v>#N/A</v>
      </c>
      <c r="L866" s="5" t="e">
        <f t="shared" si="15"/>
        <v>#N/A</v>
      </c>
    </row>
    <row r="867" hidden="1" spans="1:12">
      <c r="A867" s="9">
        <v>864</v>
      </c>
      <c r="B867" s="9" t="s">
        <v>457</v>
      </c>
      <c r="C867" s="9" t="s">
        <v>271</v>
      </c>
      <c r="D867" s="9" t="s">
        <v>2108</v>
      </c>
      <c r="E867" s="10">
        <v>43340</v>
      </c>
      <c r="F867" s="10">
        <v>44070</v>
      </c>
      <c r="G867" s="9">
        <v>4.35</v>
      </c>
      <c r="H867" s="9" t="s">
        <v>1392</v>
      </c>
      <c r="I867" s="21">
        <v>166.75</v>
      </c>
      <c r="J867" s="4" t="e">
        <f>VLOOKUP(D867,贴息差额!C:D,2,0)</f>
        <v>#N/A</v>
      </c>
      <c r="L867" s="5" t="e">
        <f t="shared" si="15"/>
        <v>#N/A</v>
      </c>
    </row>
    <row r="868" hidden="1" spans="1:12">
      <c r="A868" s="9">
        <v>865</v>
      </c>
      <c r="B868" s="9" t="s">
        <v>457</v>
      </c>
      <c r="C868" s="9" t="s">
        <v>271</v>
      </c>
      <c r="D868" s="9" t="s">
        <v>2109</v>
      </c>
      <c r="E868" s="10">
        <v>43340</v>
      </c>
      <c r="F868" s="10">
        <v>44070</v>
      </c>
      <c r="G868" s="9">
        <v>4.35</v>
      </c>
      <c r="H868" s="9" t="s">
        <v>1392</v>
      </c>
      <c r="I868" s="21">
        <v>138.97</v>
      </c>
      <c r="J868" s="4" t="e">
        <f>VLOOKUP(D868,贴息差额!C:D,2,0)</f>
        <v>#N/A</v>
      </c>
      <c r="L868" s="5" t="e">
        <f t="shared" si="15"/>
        <v>#N/A</v>
      </c>
    </row>
    <row r="869" hidden="1" spans="1:12">
      <c r="A869" s="9">
        <v>866</v>
      </c>
      <c r="B869" s="9" t="s">
        <v>457</v>
      </c>
      <c r="C869" s="9" t="s">
        <v>271</v>
      </c>
      <c r="D869" s="9" t="s">
        <v>1119</v>
      </c>
      <c r="E869" s="10">
        <v>43340</v>
      </c>
      <c r="F869" s="10">
        <v>44070</v>
      </c>
      <c r="G869" s="9">
        <v>4.35</v>
      </c>
      <c r="H869" s="9" t="s">
        <v>1392</v>
      </c>
      <c r="I869" s="21">
        <v>138.96</v>
      </c>
      <c r="J869" s="4">
        <f>VLOOKUP(D869,贴息差额!C:D,2,0)</f>
        <v>0.01</v>
      </c>
      <c r="L869" s="5">
        <f t="shared" si="15"/>
        <v>138.95</v>
      </c>
    </row>
    <row r="870" hidden="1" spans="1:12">
      <c r="A870" s="9">
        <v>867</v>
      </c>
      <c r="B870" s="9" t="s">
        <v>457</v>
      </c>
      <c r="C870" s="9" t="s">
        <v>271</v>
      </c>
      <c r="D870" s="9" t="s">
        <v>2110</v>
      </c>
      <c r="E870" s="10">
        <v>43340</v>
      </c>
      <c r="F870" s="10">
        <v>44070</v>
      </c>
      <c r="G870" s="9">
        <v>4.35</v>
      </c>
      <c r="H870" s="9" t="s">
        <v>1392</v>
      </c>
      <c r="I870" s="21">
        <v>277.93</v>
      </c>
      <c r="J870" s="4" t="e">
        <f>VLOOKUP(D870,贴息差额!C:D,2,0)</f>
        <v>#N/A</v>
      </c>
      <c r="L870" s="5" t="e">
        <f t="shared" si="15"/>
        <v>#N/A</v>
      </c>
    </row>
    <row r="871" hidden="1" spans="1:12">
      <c r="A871" s="9">
        <v>868</v>
      </c>
      <c r="B871" s="9" t="s">
        <v>457</v>
      </c>
      <c r="C871" s="9" t="s">
        <v>271</v>
      </c>
      <c r="D871" s="9" t="s">
        <v>2111</v>
      </c>
      <c r="E871" s="10">
        <v>43340</v>
      </c>
      <c r="F871" s="10">
        <v>44068</v>
      </c>
      <c r="G871" s="9">
        <v>4.35</v>
      </c>
      <c r="H871" s="9" t="s">
        <v>1392</v>
      </c>
      <c r="I871" s="21">
        <v>111.18</v>
      </c>
      <c r="J871" s="4" t="e">
        <f>VLOOKUP(D871,贴息差额!C:D,2,0)</f>
        <v>#N/A</v>
      </c>
      <c r="L871" s="5" t="e">
        <f t="shared" si="15"/>
        <v>#N/A</v>
      </c>
    </row>
    <row r="872" hidden="1" spans="1:12">
      <c r="A872" s="9">
        <v>869</v>
      </c>
      <c r="B872" s="9" t="s">
        <v>457</v>
      </c>
      <c r="C872" s="9" t="s">
        <v>271</v>
      </c>
      <c r="D872" s="9" t="s">
        <v>2112</v>
      </c>
      <c r="E872" s="10">
        <v>43341</v>
      </c>
      <c r="F872" s="10">
        <v>44071</v>
      </c>
      <c r="G872" s="9">
        <v>4.35</v>
      </c>
      <c r="H872" s="9" t="s">
        <v>1392</v>
      </c>
      <c r="I872" s="21">
        <v>137.76</v>
      </c>
      <c r="J872" s="4" t="e">
        <f>VLOOKUP(D872,贴息差额!C:D,2,0)</f>
        <v>#N/A</v>
      </c>
      <c r="L872" s="5" t="e">
        <f t="shared" si="15"/>
        <v>#N/A</v>
      </c>
    </row>
    <row r="873" hidden="1" spans="1:12">
      <c r="A873" s="9">
        <v>870</v>
      </c>
      <c r="B873" s="9" t="s">
        <v>457</v>
      </c>
      <c r="C873" s="9" t="s">
        <v>271</v>
      </c>
      <c r="D873" s="9" t="s">
        <v>2113</v>
      </c>
      <c r="E873" s="10">
        <v>43341</v>
      </c>
      <c r="F873" s="10">
        <v>44071</v>
      </c>
      <c r="G873" s="9">
        <v>4.35</v>
      </c>
      <c r="H873" s="9" t="s">
        <v>1392</v>
      </c>
      <c r="I873" s="21">
        <v>137.76</v>
      </c>
      <c r="J873" s="4" t="e">
        <f>VLOOKUP(D873,贴息差额!C:D,2,0)</f>
        <v>#N/A</v>
      </c>
      <c r="L873" s="5" t="e">
        <f t="shared" si="15"/>
        <v>#N/A</v>
      </c>
    </row>
    <row r="874" hidden="1" spans="1:12">
      <c r="A874" s="9">
        <v>871</v>
      </c>
      <c r="B874" s="9" t="s">
        <v>457</v>
      </c>
      <c r="C874" s="9" t="s">
        <v>271</v>
      </c>
      <c r="D874" s="9" t="s">
        <v>2114</v>
      </c>
      <c r="E874" s="10">
        <v>43341</v>
      </c>
      <c r="F874" s="10">
        <v>44071</v>
      </c>
      <c r="G874" s="9">
        <v>4.35</v>
      </c>
      <c r="H874" s="9" t="s">
        <v>1392</v>
      </c>
      <c r="I874" s="21">
        <v>137.76</v>
      </c>
      <c r="J874" s="4" t="e">
        <f>VLOOKUP(D874,贴息差额!C:D,2,0)</f>
        <v>#N/A</v>
      </c>
      <c r="L874" s="5" t="e">
        <f t="shared" si="15"/>
        <v>#N/A</v>
      </c>
    </row>
    <row r="875" hidden="1" spans="1:12">
      <c r="A875" s="9">
        <v>872</v>
      </c>
      <c r="B875" s="9" t="s">
        <v>457</v>
      </c>
      <c r="C875" s="9" t="s">
        <v>271</v>
      </c>
      <c r="D875" s="9" t="s">
        <v>2115</v>
      </c>
      <c r="E875" s="10">
        <v>43341</v>
      </c>
      <c r="F875" s="10">
        <v>44070</v>
      </c>
      <c r="G875" s="9">
        <v>4.35</v>
      </c>
      <c r="H875" s="9" t="s">
        <v>1392</v>
      </c>
      <c r="I875" s="21">
        <v>137.76</v>
      </c>
      <c r="J875" s="4" t="e">
        <f>VLOOKUP(D875,贴息差额!C:D,2,0)</f>
        <v>#N/A</v>
      </c>
      <c r="L875" s="5" t="e">
        <f t="shared" si="15"/>
        <v>#N/A</v>
      </c>
    </row>
    <row r="876" hidden="1" spans="1:12">
      <c r="A876" s="9">
        <v>873</v>
      </c>
      <c r="B876" s="9" t="s">
        <v>457</v>
      </c>
      <c r="C876" s="9" t="s">
        <v>271</v>
      </c>
      <c r="D876" s="9" t="s">
        <v>2116</v>
      </c>
      <c r="E876" s="10">
        <v>43341</v>
      </c>
      <c r="F876" s="10">
        <v>44070</v>
      </c>
      <c r="G876" s="9">
        <v>4.35</v>
      </c>
      <c r="H876" s="9" t="s">
        <v>1392</v>
      </c>
      <c r="I876" s="21">
        <v>137.76</v>
      </c>
      <c r="J876" s="4" t="e">
        <f>VLOOKUP(D876,贴息差额!C:D,2,0)</f>
        <v>#N/A</v>
      </c>
      <c r="L876" s="5" t="e">
        <f t="shared" si="15"/>
        <v>#N/A</v>
      </c>
    </row>
    <row r="877" hidden="1" spans="1:12">
      <c r="A877" s="9">
        <v>874</v>
      </c>
      <c r="B877" s="9" t="s">
        <v>457</v>
      </c>
      <c r="C877" s="9" t="s">
        <v>271</v>
      </c>
      <c r="D877" s="9" t="s">
        <v>2117</v>
      </c>
      <c r="E877" s="10">
        <v>43341</v>
      </c>
      <c r="F877" s="10">
        <v>44070</v>
      </c>
      <c r="G877" s="9">
        <v>4.35</v>
      </c>
      <c r="H877" s="9" t="s">
        <v>1392</v>
      </c>
      <c r="I877" s="21">
        <v>137.76</v>
      </c>
      <c r="J877" s="4" t="e">
        <f>VLOOKUP(D877,贴息差额!C:D,2,0)</f>
        <v>#N/A</v>
      </c>
      <c r="L877" s="5" t="e">
        <f t="shared" ref="L877:L940" si="16">I877-J877</f>
        <v>#N/A</v>
      </c>
    </row>
    <row r="878" hidden="1" spans="1:12">
      <c r="A878" s="9">
        <v>875</v>
      </c>
      <c r="B878" s="9" t="s">
        <v>457</v>
      </c>
      <c r="C878" s="9" t="s">
        <v>271</v>
      </c>
      <c r="D878" s="9" t="s">
        <v>537</v>
      </c>
      <c r="E878" s="10">
        <v>43341</v>
      </c>
      <c r="F878" s="10">
        <v>44070</v>
      </c>
      <c r="G878" s="9">
        <v>4.35</v>
      </c>
      <c r="H878" s="9" t="s">
        <v>1392</v>
      </c>
      <c r="I878" s="21">
        <v>137.75</v>
      </c>
      <c r="J878" s="4">
        <f>VLOOKUP(D878,贴息差额!C:D,2,0)</f>
        <v>0.01</v>
      </c>
      <c r="L878" s="5">
        <f t="shared" si="16"/>
        <v>137.74</v>
      </c>
    </row>
    <row r="879" hidden="1" spans="1:12">
      <c r="A879" s="9">
        <v>876</v>
      </c>
      <c r="B879" s="9" t="s">
        <v>457</v>
      </c>
      <c r="C879" s="9" t="s">
        <v>271</v>
      </c>
      <c r="D879" s="9" t="s">
        <v>2118</v>
      </c>
      <c r="E879" s="10">
        <v>43342</v>
      </c>
      <c r="F879" s="10">
        <v>44071</v>
      </c>
      <c r="G879" s="9">
        <v>4.35</v>
      </c>
      <c r="H879" s="9" t="s">
        <v>1392</v>
      </c>
      <c r="I879" s="21">
        <v>163.85</v>
      </c>
      <c r="J879" s="4" t="e">
        <f>VLOOKUP(D879,贴息差额!C:D,2,0)</f>
        <v>#N/A</v>
      </c>
      <c r="L879" s="5" t="e">
        <f t="shared" si="16"/>
        <v>#N/A</v>
      </c>
    </row>
    <row r="880" hidden="1" spans="1:12">
      <c r="A880" s="9">
        <v>877</v>
      </c>
      <c r="B880" s="9" t="s">
        <v>457</v>
      </c>
      <c r="C880" s="9" t="s">
        <v>271</v>
      </c>
      <c r="D880" s="9" t="s">
        <v>509</v>
      </c>
      <c r="E880" s="10">
        <v>43342</v>
      </c>
      <c r="F880" s="10">
        <v>44071</v>
      </c>
      <c r="G880" s="9">
        <v>4.35</v>
      </c>
      <c r="H880" s="9" t="s">
        <v>1392</v>
      </c>
      <c r="I880" s="21">
        <v>136.55</v>
      </c>
      <c r="J880" s="4" t="e">
        <f>VLOOKUP(D880,贴息差额!C:D,2,0)</f>
        <v>#N/A</v>
      </c>
      <c r="L880" s="5" t="e">
        <f t="shared" si="16"/>
        <v>#N/A</v>
      </c>
    </row>
    <row r="881" hidden="1" spans="1:12">
      <c r="A881" s="9">
        <v>878</v>
      </c>
      <c r="B881" s="9" t="s">
        <v>457</v>
      </c>
      <c r="C881" s="9" t="s">
        <v>271</v>
      </c>
      <c r="D881" s="9" t="s">
        <v>2119</v>
      </c>
      <c r="E881" s="10">
        <v>43342</v>
      </c>
      <c r="F881" s="10">
        <v>44071</v>
      </c>
      <c r="G881" s="9">
        <v>4.35</v>
      </c>
      <c r="H881" s="9" t="s">
        <v>1392</v>
      </c>
      <c r="I881" s="21">
        <v>204.82</v>
      </c>
      <c r="J881" s="4" t="e">
        <f>VLOOKUP(D881,贴息差额!C:D,2,0)</f>
        <v>#N/A</v>
      </c>
      <c r="L881" s="5" t="e">
        <f t="shared" si="16"/>
        <v>#N/A</v>
      </c>
    </row>
    <row r="882" hidden="1" spans="1:12">
      <c r="A882" s="9">
        <v>879</v>
      </c>
      <c r="B882" s="9" t="s">
        <v>457</v>
      </c>
      <c r="C882" s="9" t="s">
        <v>271</v>
      </c>
      <c r="D882" s="9" t="s">
        <v>2120</v>
      </c>
      <c r="E882" s="10">
        <v>43342</v>
      </c>
      <c r="F882" s="10">
        <v>44071</v>
      </c>
      <c r="G882" s="9">
        <v>4.35</v>
      </c>
      <c r="H882" s="9" t="s">
        <v>1392</v>
      </c>
      <c r="I882" s="21">
        <v>136.55</v>
      </c>
      <c r="J882" s="4" t="e">
        <f>VLOOKUP(D882,贴息差额!C:D,2,0)</f>
        <v>#N/A</v>
      </c>
      <c r="L882" s="5" t="e">
        <f t="shared" si="16"/>
        <v>#N/A</v>
      </c>
    </row>
    <row r="883" hidden="1" spans="1:12">
      <c r="A883" s="9">
        <v>880</v>
      </c>
      <c r="B883" s="9" t="s">
        <v>457</v>
      </c>
      <c r="C883" s="9" t="s">
        <v>271</v>
      </c>
      <c r="D883" s="9" t="s">
        <v>499</v>
      </c>
      <c r="E883" s="10">
        <v>43341</v>
      </c>
      <c r="F883" s="10">
        <v>44071</v>
      </c>
      <c r="G883" s="9">
        <v>4.35</v>
      </c>
      <c r="H883" s="9" t="s">
        <v>1392</v>
      </c>
      <c r="I883" s="21">
        <v>165.3</v>
      </c>
      <c r="J883" s="4" t="e">
        <f>VLOOKUP(D883,贴息差额!C:D,2,0)</f>
        <v>#N/A</v>
      </c>
      <c r="L883" s="5" t="e">
        <f t="shared" si="16"/>
        <v>#N/A</v>
      </c>
    </row>
    <row r="884" hidden="1" spans="1:12">
      <c r="A884" s="9">
        <v>881</v>
      </c>
      <c r="B884" s="9" t="s">
        <v>457</v>
      </c>
      <c r="C884" s="9" t="s">
        <v>271</v>
      </c>
      <c r="D884" s="9" t="s">
        <v>2121</v>
      </c>
      <c r="E884" s="10">
        <v>43341</v>
      </c>
      <c r="F884" s="10">
        <v>44071</v>
      </c>
      <c r="G884" s="9">
        <v>4.35</v>
      </c>
      <c r="H884" s="9" t="s">
        <v>1392</v>
      </c>
      <c r="I884" s="21">
        <v>137.76</v>
      </c>
      <c r="J884" s="4" t="e">
        <f>VLOOKUP(D884,贴息差额!C:D,2,0)</f>
        <v>#N/A</v>
      </c>
      <c r="L884" s="5" t="e">
        <f t="shared" si="16"/>
        <v>#N/A</v>
      </c>
    </row>
    <row r="885" hidden="1" spans="1:12">
      <c r="A885" s="9">
        <v>882</v>
      </c>
      <c r="B885" s="9" t="s">
        <v>457</v>
      </c>
      <c r="C885" s="9" t="s">
        <v>271</v>
      </c>
      <c r="D885" s="9" t="s">
        <v>1120</v>
      </c>
      <c r="E885" s="10">
        <v>43341</v>
      </c>
      <c r="F885" s="10">
        <v>44071</v>
      </c>
      <c r="G885" s="9">
        <v>4.35</v>
      </c>
      <c r="H885" s="9" t="s">
        <v>1392</v>
      </c>
      <c r="I885" s="21">
        <v>137.75</v>
      </c>
      <c r="J885" s="4">
        <f>VLOOKUP(D885,贴息差额!C:D,2,0)</f>
        <v>0.01</v>
      </c>
      <c r="L885" s="5">
        <f t="shared" si="16"/>
        <v>137.74</v>
      </c>
    </row>
    <row r="886" hidden="1" spans="1:12">
      <c r="A886" s="9">
        <v>883</v>
      </c>
      <c r="B886" s="9" t="s">
        <v>457</v>
      </c>
      <c r="C886" s="9" t="s">
        <v>271</v>
      </c>
      <c r="D886" s="9" t="s">
        <v>2122</v>
      </c>
      <c r="E886" s="10">
        <v>43342</v>
      </c>
      <c r="F886" s="10">
        <v>44071</v>
      </c>
      <c r="G886" s="9">
        <v>4.35</v>
      </c>
      <c r="H886" s="9" t="s">
        <v>1392</v>
      </c>
      <c r="I886" s="21">
        <v>109.24</v>
      </c>
      <c r="J886" s="4" t="e">
        <f>VLOOKUP(D886,贴息差额!C:D,2,0)</f>
        <v>#N/A</v>
      </c>
      <c r="L886" s="5" t="e">
        <f t="shared" si="16"/>
        <v>#N/A</v>
      </c>
    </row>
    <row r="887" hidden="1" spans="1:12">
      <c r="A887" s="9">
        <v>884</v>
      </c>
      <c r="B887" s="9" t="s">
        <v>457</v>
      </c>
      <c r="C887" s="9" t="s">
        <v>271</v>
      </c>
      <c r="D887" s="9" t="s">
        <v>1121</v>
      </c>
      <c r="E887" s="10">
        <v>43342</v>
      </c>
      <c r="F887" s="10">
        <v>44071</v>
      </c>
      <c r="G887" s="9">
        <v>4.35</v>
      </c>
      <c r="H887" s="9" t="s">
        <v>1392</v>
      </c>
      <c r="I887" s="21">
        <v>136.54</v>
      </c>
      <c r="J887" s="4">
        <f>VLOOKUP(D887,贴息差额!C:D,2,0)</f>
        <v>0.01</v>
      </c>
      <c r="L887" s="5">
        <f t="shared" si="16"/>
        <v>136.53</v>
      </c>
    </row>
    <row r="888" hidden="1" spans="1:12">
      <c r="A888" s="9">
        <v>885</v>
      </c>
      <c r="B888" s="9" t="s">
        <v>457</v>
      </c>
      <c r="C888" s="9" t="s">
        <v>271</v>
      </c>
      <c r="D888" s="9" t="s">
        <v>2123</v>
      </c>
      <c r="E888" s="10">
        <v>43342</v>
      </c>
      <c r="F888" s="10">
        <v>44071</v>
      </c>
      <c r="G888" s="9">
        <v>4.35</v>
      </c>
      <c r="H888" s="9" t="s">
        <v>1392</v>
      </c>
      <c r="I888" s="21">
        <v>136.55</v>
      </c>
      <c r="J888" s="4" t="e">
        <f>VLOOKUP(D888,贴息差额!C:D,2,0)</f>
        <v>#N/A</v>
      </c>
      <c r="L888" s="5" t="e">
        <f t="shared" si="16"/>
        <v>#N/A</v>
      </c>
    </row>
    <row r="889" hidden="1" spans="1:12">
      <c r="A889" s="9">
        <v>886</v>
      </c>
      <c r="B889" s="9" t="s">
        <v>457</v>
      </c>
      <c r="C889" s="9" t="s">
        <v>271</v>
      </c>
      <c r="D889" s="9" t="s">
        <v>479</v>
      </c>
      <c r="E889" s="10">
        <v>43342</v>
      </c>
      <c r="F889" s="10">
        <v>44071</v>
      </c>
      <c r="G889" s="9">
        <v>4.35</v>
      </c>
      <c r="H889" s="9" t="s">
        <v>1392</v>
      </c>
      <c r="I889" s="21">
        <v>136.55</v>
      </c>
      <c r="J889" s="4" t="e">
        <f>VLOOKUP(D889,贴息差额!C:D,2,0)</f>
        <v>#N/A</v>
      </c>
      <c r="L889" s="5" t="e">
        <f t="shared" si="16"/>
        <v>#N/A</v>
      </c>
    </row>
    <row r="890" hidden="1" spans="1:12">
      <c r="A890" s="9">
        <v>887</v>
      </c>
      <c r="B890" s="9" t="s">
        <v>457</v>
      </c>
      <c r="C890" s="9" t="s">
        <v>271</v>
      </c>
      <c r="D890" s="9" t="s">
        <v>2124</v>
      </c>
      <c r="E890" s="10">
        <v>43342</v>
      </c>
      <c r="F890" s="10">
        <v>44071</v>
      </c>
      <c r="G890" s="9">
        <v>4.35</v>
      </c>
      <c r="H890" s="9" t="s">
        <v>1392</v>
      </c>
      <c r="I890" s="21">
        <v>136.55</v>
      </c>
      <c r="J890" s="4" t="e">
        <f>VLOOKUP(D890,贴息差额!C:D,2,0)</f>
        <v>#N/A</v>
      </c>
      <c r="L890" s="5" t="e">
        <f t="shared" si="16"/>
        <v>#N/A</v>
      </c>
    </row>
    <row r="891" hidden="1" spans="1:12">
      <c r="A891" s="9">
        <v>888</v>
      </c>
      <c r="B891" s="9" t="s">
        <v>457</v>
      </c>
      <c r="C891" s="9" t="s">
        <v>271</v>
      </c>
      <c r="D891" s="9" t="s">
        <v>2125</v>
      </c>
      <c r="E891" s="10">
        <v>43342</v>
      </c>
      <c r="F891" s="10">
        <v>44071</v>
      </c>
      <c r="G891" s="9">
        <v>4.35</v>
      </c>
      <c r="H891" s="9" t="s">
        <v>1392</v>
      </c>
      <c r="I891" s="21">
        <v>163.85</v>
      </c>
      <c r="J891" s="4" t="e">
        <f>VLOOKUP(D891,贴息差额!C:D,2,0)</f>
        <v>#N/A</v>
      </c>
      <c r="L891" s="5" t="e">
        <f t="shared" si="16"/>
        <v>#N/A</v>
      </c>
    </row>
    <row r="892" hidden="1" spans="1:12">
      <c r="A892" s="9">
        <v>889</v>
      </c>
      <c r="B892" s="9" t="s">
        <v>457</v>
      </c>
      <c r="C892" s="9" t="s">
        <v>271</v>
      </c>
      <c r="D892" s="9" t="s">
        <v>2126</v>
      </c>
      <c r="E892" s="10">
        <v>43342</v>
      </c>
      <c r="F892" s="10">
        <v>44071</v>
      </c>
      <c r="G892" s="9">
        <v>4.35</v>
      </c>
      <c r="H892" s="9" t="s">
        <v>1392</v>
      </c>
      <c r="I892" s="21">
        <v>136.55</v>
      </c>
      <c r="J892" s="4" t="e">
        <f>VLOOKUP(D892,贴息差额!C:D,2,0)</f>
        <v>#N/A</v>
      </c>
      <c r="L892" s="5" t="e">
        <f t="shared" si="16"/>
        <v>#N/A</v>
      </c>
    </row>
    <row r="893" hidden="1" spans="1:12">
      <c r="A893" s="9">
        <v>890</v>
      </c>
      <c r="B893" s="9" t="s">
        <v>457</v>
      </c>
      <c r="C893" s="9" t="s">
        <v>271</v>
      </c>
      <c r="D893" s="9" t="s">
        <v>2127</v>
      </c>
      <c r="E893" s="10">
        <v>43341</v>
      </c>
      <c r="F893" s="10">
        <v>44070</v>
      </c>
      <c r="G893" s="9">
        <v>4.35</v>
      </c>
      <c r="H893" s="9" t="s">
        <v>1392</v>
      </c>
      <c r="I893" s="21">
        <v>137.76</v>
      </c>
      <c r="J893" s="4" t="e">
        <f>VLOOKUP(D893,贴息差额!C:D,2,0)</f>
        <v>#N/A</v>
      </c>
      <c r="L893" s="5" t="e">
        <f t="shared" si="16"/>
        <v>#N/A</v>
      </c>
    </row>
    <row r="894" hidden="1" spans="1:12">
      <c r="A894" s="9">
        <v>891</v>
      </c>
      <c r="B894" s="9" t="s">
        <v>457</v>
      </c>
      <c r="C894" s="9" t="s">
        <v>271</v>
      </c>
      <c r="D894" s="9" t="s">
        <v>2128</v>
      </c>
      <c r="E894" s="10">
        <v>43341</v>
      </c>
      <c r="F894" s="10">
        <v>44070</v>
      </c>
      <c r="G894" s="9">
        <v>4.35</v>
      </c>
      <c r="H894" s="9" t="s">
        <v>1392</v>
      </c>
      <c r="I894" s="21">
        <v>137.76</v>
      </c>
      <c r="J894" s="4" t="e">
        <f>VLOOKUP(D894,贴息差额!C:D,2,0)</f>
        <v>#N/A</v>
      </c>
      <c r="L894" s="5" t="e">
        <f t="shared" si="16"/>
        <v>#N/A</v>
      </c>
    </row>
    <row r="895" hidden="1" spans="1:12">
      <c r="A895" s="9">
        <v>892</v>
      </c>
      <c r="B895" s="9" t="s">
        <v>457</v>
      </c>
      <c r="C895" s="9" t="s">
        <v>271</v>
      </c>
      <c r="D895" s="9" t="s">
        <v>1122</v>
      </c>
      <c r="E895" s="10">
        <v>43342</v>
      </c>
      <c r="F895" s="10">
        <v>44072</v>
      </c>
      <c r="G895" s="9">
        <v>4.35</v>
      </c>
      <c r="H895" s="9" t="s">
        <v>1392</v>
      </c>
      <c r="I895" s="21">
        <v>273.08</v>
      </c>
      <c r="J895" s="4">
        <f>VLOOKUP(D895,贴息差额!C:D,2,0)</f>
        <v>0.01</v>
      </c>
      <c r="L895" s="5">
        <f t="shared" si="16"/>
        <v>273.07</v>
      </c>
    </row>
    <row r="896" hidden="1" spans="1:12">
      <c r="A896" s="9">
        <v>893</v>
      </c>
      <c r="B896" s="9" t="s">
        <v>457</v>
      </c>
      <c r="C896" s="9" t="s">
        <v>271</v>
      </c>
      <c r="D896" s="9" t="s">
        <v>2129</v>
      </c>
      <c r="E896" s="10">
        <v>43342</v>
      </c>
      <c r="F896" s="10">
        <v>44072</v>
      </c>
      <c r="G896" s="9">
        <v>4.35</v>
      </c>
      <c r="H896" s="9" t="s">
        <v>1392</v>
      </c>
      <c r="I896" s="21">
        <v>273.09</v>
      </c>
      <c r="J896" s="4" t="e">
        <f>VLOOKUP(D896,贴息差额!C:D,2,0)</f>
        <v>#N/A</v>
      </c>
      <c r="L896" s="5" t="e">
        <f t="shared" si="16"/>
        <v>#N/A</v>
      </c>
    </row>
    <row r="897" hidden="1" spans="1:12">
      <c r="A897" s="9">
        <v>894</v>
      </c>
      <c r="B897" s="9" t="s">
        <v>457</v>
      </c>
      <c r="C897" s="9" t="s">
        <v>271</v>
      </c>
      <c r="D897" s="9" t="s">
        <v>1123</v>
      </c>
      <c r="E897" s="10">
        <v>43342</v>
      </c>
      <c r="F897" s="10">
        <v>44072</v>
      </c>
      <c r="G897" s="9">
        <v>4.35</v>
      </c>
      <c r="H897" s="9" t="s">
        <v>1392</v>
      </c>
      <c r="I897" s="21">
        <v>273.08</v>
      </c>
      <c r="J897" s="4">
        <f>VLOOKUP(D897,贴息差额!C:D,2,0)</f>
        <v>0.01</v>
      </c>
      <c r="L897" s="5">
        <f t="shared" si="16"/>
        <v>273.07</v>
      </c>
    </row>
    <row r="898" hidden="1" spans="1:12">
      <c r="A898" s="9">
        <v>895</v>
      </c>
      <c r="B898" s="9" t="s">
        <v>457</v>
      </c>
      <c r="C898" s="9" t="s">
        <v>271</v>
      </c>
      <c r="D898" s="9" t="s">
        <v>504</v>
      </c>
      <c r="E898" s="10">
        <v>43342</v>
      </c>
      <c r="F898" s="10">
        <v>44072</v>
      </c>
      <c r="G898" s="9">
        <v>4.35</v>
      </c>
      <c r="H898" s="9" t="s">
        <v>1392</v>
      </c>
      <c r="I898" s="21">
        <v>136.55</v>
      </c>
      <c r="J898" s="4" t="e">
        <f>VLOOKUP(D898,贴息差额!C:D,2,0)</f>
        <v>#N/A</v>
      </c>
      <c r="L898" s="5" t="e">
        <f t="shared" si="16"/>
        <v>#N/A</v>
      </c>
    </row>
    <row r="899" hidden="1" spans="1:12">
      <c r="A899" s="9">
        <v>896</v>
      </c>
      <c r="B899" s="9" t="s">
        <v>457</v>
      </c>
      <c r="C899" s="9" t="s">
        <v>271</v>
      </c>
      <c r="D899" s="9" t="s">
        <v>2130</v>
      </c>
      <c r="E899" s="10">
        <v>43342</v>
      </c>
      <c r="F899" s="10">
        <v>44072</v>
      </c>
      <c r="G899" s="9">
        <v>4.35</v>
      </c>
      <c r="H899" s="9" t="s">
        <v>1392</v>
      </c>
      <c r="I899" s="21">
        <v>204.82</v>
      </c>
      <c r="J899" s="4" t="e">
        <f>VLOOKUP(D899,贴息差额!C:D,2,0)</f>
        <v>#N/A</v>
      </c>
      <c r="L899" s="5" t="e">
        <f t="shared" si="16"/>
        <v>#N/A</v>
      </c>
    </row>
    <row r="900" hidden="1" spans="1:12">
      <c r="A900" s="9">
        <v>897</v>
      </c>
      <c r="B900" s="9" t="s">
        <v>457</v>
      </c>
      <c r="C900" s="9" t="s">
        <v>271</v>
      </c>
      <c r="D900" s="9" t="s">
        <v>2131</v>
      </c>
      <c r="E900" s="10">
        <v>43341</v>
      </c>
      <c r="F900" s="10">
        <v>44071</v>
      </c>
      <c r="G900" s="9">
        <v>4.35</v>
      </c>
      <c r="H900" s="9" t="s">
        <v>1392</v>
      </c>
      <c r="I900" s="21">
        <v>137.76</v>
      </c>
      <c r="J900" s="4" t="e">
        <f>VLOOKUP(D900,贴息差额!C:D,2,0)</f>
        <v>#N/A</v>
      </c>
      <c r="L900" s="5" t="e">
        <f t="shared" si="16"/>
        <v>#N/A</v>
      </c>
    </row>
    <row r="901" hidden="1" spans="1:12">
      <c r="A901" s="9">
        <v>898</v>
      </c>
      <c r="B901" s="9" t="s">
        <v>457</v>
      </c>
      <c r="C901" s="9" t="s">
        <v>271</v>
      </c>
      <c r="D901" s="9" t="s">
        <v>1124</v>
      </c>
      <c r="E901" s="10">
        <v>43341</v>
      </c>
      <c r="F901" s="10">
        <v>44071</v>
      </c>
      <c r="G901" s="9">
        <v>4.35</v>
      </c>
      <c r="H901" s="9" t="s">
        <v>1392</v>
      </c>
      <c r="I901" s="21">
        <v>206.62</v>
      </c>
      <c r="J901" s="4">
        <f>VLOOKUP(D901,贴息差额!C:D,2,0)</f>
        <v>0.01</v>
      </c>
      <c r="L901" s="5">
        <f t="shared" si="16"/>
        <v>206.61</v>
      </c>
    </row>
    <row r="902" hidden="1" spans="1:12">
      <c r="A902" s="9">
        <v>899</v>
      </c>
      <c r="B902" s="9" t="s">
        <v>457</v>
      </c>
      <c r="C902" s="9" t="s">
        <v>271</v>
      </c>
      <c r="D902" s="9" t="s">
        <v>496</v>
      </c>
      <c r="E902" s="10">
        <v>43341</v>
      </c>
      <c r="F902" s="10">
        <v>44071</v>
      </c>
      <c r="G902" s="9">
        <v>4.35</v>
      </c>
      <c r="H902" s="9" t="s">
        <v>1392</v>
      </c>
      <c r="I902" s="21">
        <v>137.75</v>
      </c>
      <c r="J902" s="4">
        <f>VLOOKUP(D902,贴息差额!C:D,2,0)</f>
        <v>0.01</v>
      </c>
      <c r="L902" s="5">
        <f t="shared" si="16"/>
        <v>137.74</v>
      </c>
    </row>
    <row r="903" hidden="1" spans="1:12">
      <c r="A903" s="9">
        <v>900</v>
      </c>
      <c r="B903" s="9" t="s">
        <v>457</v>
      </c>
      <c r="C903" s="9" t="s">
        <v>271</v>
      </c>
      <c r="D903" s="9" t="s">
        <v>1125</v>
      </c>
      <c r="E903" s="10">
        <v>43341</v>
      </c>
      <c r="F903" s="10">
        <v>44071</v>
      </c>
      <c r="G903" s="9">
        <v>4.35</v>
      </c>
      <c r="H903" s="9" t="s">
        <v>1392</v>
      </c>
      <c r="I903" s="21">
        <v>137.75</v>
      </c>
      <c r="J903" s="4">
        <f>VLOOKUP(D903,贴息差额!C:D,2,0)</f>
        <v>0.01</v>
      </c>
      <c r="L903" s="5">
        <f t="shared" si="16"/>
        <v>137.74</v>
      </c>
    </row>
    <row r="904" hidden="1" spans="1:12">
      <c r="A904" s="9">
        <v>901</v>
      </c>
      <c r="B904" s="9" t="s">
        <v>457</v>
      </c>
      <c r="C904" s="9" t="s">
        <v>271</v>
      </c>
      <c r="D904" s="9" t="s">
        <v>2132</v>
      </c>
      <c r="E904" s="10">
        <v>43343</v>
      </c>
      <c r="F904" s="10">
        <v>44071</v>
      </c>
      <c r="G904" s="9">
        <v>4.35</v>
      </c>
      <c r="H904" s="9" t="s">
        <v>1392</v>
      </c>
      <c r="I904" s="21">
        <v>203.01</v>
      </c>
      <c r="J904" s="4" t="e">
        <f>VLOOKUP(D904,贴息差额!C:D,2,0)</f>
        <v>#N/A</v>
      </c>
      <c r="L904" s="5" t="e">
        <f t="shared" si="16"/>
        <v>#N/A</v>
      </c>
    </row>
    <row r="905" hidden="1" spans="1:12">
      <c r="A905" s="9">
        <v>902</v>
      </c>
      <c r="B905" s="9" t="s">
        <v>457</v>
      </c>
      <c r="C905" s="9" t="s">
        <v>271</v>
      </c>
      <c r="D905" s="9" t="s">
        <v>2133</v>
      </c>
      <c r="E905" s="10">
        <v>43343</v>
      </c>
      <c r="F905" s="10">
        <v>44071</v>
      </c>
      <c r="G905" s="9">
        <v>4.35</v>
      </c>
      <c r="H905" s="9" t="s">
        <v>1392</v>
      </c>
      <c r="I905" s="21">
        <v>162.4</v>
      </c>
      <c r="J905" s="4" t="e">
        <f>VLOOKUP(D905,贴息差额!C:D,2,0)</f>
        <v>#N/A</v>
      </c>
      <c r="L905" s="5" t="e">
        <f t="shared" si="16"/>
        <v>#N/A</v>
      </c>
    </row>
    <row r="906" hidden="1" spans="1:12">
      <c r="A906" s="9">
        <v>903</v>
      </c>
      <c r="B906" s="9" t="s">
        <v>457</v>
      </c>
      <c r="C906" s="9" t="s">
        <v>271</v>
      </c>
      <c r="D906" s="9" t="s">
        <v>2134</v>
      </c>
      <c r="E906" s="10">
        <v>43342</v>
      </c>
      <c r="F906" s="10">
        <v>44072</v>
      </c>
      <c r="G906" s="9">
        <v>4.35</v>
      </c>
      <c r="H906" s="9" t="s">
        <v>1392</v>
      </c>
      <c r="I906" s="21">
        <v>163.85</v>
      </c>
      <c r="J906" s="4" t="e">
        <f>VLOOKUP(D906,贴息差额!C:D,2,0)</f>
        <v>#N/A</v>
      </c>
      <c r="L906" s="5" t="e">
        <f t="shared" si="16"/>
        <v>#N/A</v>
      </c>
    </row>
    <row r="907" hidden="1" spans="1:12">
      <c r="A907" s="9">
        <v>904</v>
      </c>
      <c r="B907" s="9" t="s">
        <v>457</v>
      </c>
      <c r="C907" s="9" t="s">
        <v>271</v>
      </c>
      <c r="D907" s="9" t="s">
        <v>2135</v>
      </c>
      <c r="E907" s="10">
        <v>43342</v>
      </c>
      <c r="F907" s="10">
        <v>44071</v>
      </c>
      <c r="G907" s="9">
        <v>4.35</v>
      </c>
      <c r="H907" s="9" t="s">
        <v>1392</v>
      </c>
      <c r="I907" s="21">
        <v>136.55</v>
      </c>
      <c r="J907" s="4" t="e">
        <f>VLOOKUP(D907,贴息差额!C:D,2,0)</f>
        <v>#N/A</v>
      </c>
      <c r="L907" s="5" t="e">
        <f t="shared" si="16"/>
        <v>#N/A</v>
      </c>
    </row>
    <row r="908" hidden="1" spans="1:12">
      <c r="A908" s="9">
        <v>905</v>
      </c>
      <c r="B908" s="9" t="s">
        <v>457</v>
      </c>
      <c r="C908" s="9" t="s">
        <v>271</v>
      </c>
      <c r="D908" s="9" t="s">
        <v>2136</v>
      </c>
      <c r="E908" s="10">
        <v>43342</v>
      </c>
      <c r="F908" s="10">
        <v>44071</v>
      </c>
      <c r="G908" s="9">
        <v>4.35</v>
      </c>
      <c r="H908" s="9" t="s">
        <v>1392</v>
      </c>
      <c r="I908" s="21">
        <v>163.85</v>
      </c>
      <c r="J908" s="4" t="e">
        <f>VLOOKUP(D908,贴息差额!C:D,2,0)</f>
        <v>#N/A</v>
      </c>
      <c r="L908" s="5" t="e">
        <f t="shared" si="16"/>
        <v>#N/A</v>
      </c>
    </row>
    <row r="909" hidden="1" spans="1:12">
      <c r="A909" s="9">
        <v>906</v>
      </c>
      <c r="B909" s="9" t="s">
        <v>457</v>
      </c>
      <c r="C909" s="9" t="s">
        <v>271</v>
      </c>
      <c r="D909" s="9" t="s">
        <v>2137</v>
      </c>
      <c r="E909" s="10">
        <v>43342</v>
      </c>
      <c r="F909" s="10">
        <v>44071</v>
      </c>
      <c r="G909" s="9">
        <v>4.35</v>
      </c>
      <c r="H909" s="9" t="s">
        <v>1392</v>
      </c>
      <c r="I909" s="21">
        <v>136.55</v>
      </c>
      <c r="J909" s="4" t="e">
        <f>VLOOKUP(D909,贴息差额!C:D,2,0)</f>
        <v>#N/A</v>
      </c>
      <c r="L909" s="5" t="e">
        <f t="shared" si="16"/>
        <v>#N/A</v>
      </c>
    </row>
    <row r="910" hidden="1" spans="1:12">
      <c r="A910" s="9">
        <v>907</v>
      </c>
      <c r="B910" s="9" t="s">
        <v>457</v>
      </c>
      <c r="C910" s="9" t="s">
        <v>271</v>
      </c>
      <c r="D910" s="9" t="s">
        <v>1314</v>
      </c>
      <c r="E910" s="10">
        <v>43342</v>
      </c>
      <c r="F910" s="10">
        <v>44071</v>
      </c>
      <c r="G910" s="9">
        <v>4.35</v>
      </c>
      <c r="H910" s="9" t="s">
        <v>1392</v>
      </c>
      <c r="I910" s="21">
        <v>136.55</v>
      </c>
      <c r="J910" s="4">
        <f>VLOOKUP(D910,贴息差额!C:D,2,0)</f>
        <v>0.0100000000000051</v>
      </c>
      <c r="L910" s="5">
        <f t="shared" si="16"/>
        <v>136.54</v>
      </c>
    </row>
    <row r="911" hidden="1" spans="1:12">
      <c r="A911" s="9">
        <v>908</v>
      </c>
      <c r="B911" s="9" t="s">
        <v>457</v>
      </c>
      <c r="C911" s="9" t="s">
        <v>271</v>
      </c>
      <c r="D911" s="9" t="s">
        <v>1126</v>
      </c>
      <c r="E911" s="10">
        <v>43342</v>
      </c>
      <c r="F911" s="10">
        <v>44072</v>
      </c>
      <c r="G911" s="9">
        <v>4.35</v>
      </c>
      <c r="H911" s="9" t="s">
        <v>1392</v>
      </c>
      <c r="I911" s="21">
        <v>273.08</v>
      </c>
      <c r="J911" s="4">
        <f>VLOOKUP(D911,贴息差额!C:D,2,0)</f>
        <v>0.01</v>
      </c>
      <c r="L911" s="5">
        <f t="shared" si="16"/>
        <v>273.07</v>
      </c>
    </row>
    <row r="912" hidden="1" spans="1:12">
      <c r="A912" s="9">
        <v>909</v>
      </c>
      <c r="B912" s="9" t="s">
        <v>457</v>
      </c>
      <c r="C912" s="9" t="s">
        <v>271</v>
      </c>
      <c r="D912" s="9" t="s">
        <v>488</v>
      </c>
      <c r="E912" s="10">
        <v>43342</v>
      </c>
      <c r="F912" s="10">
        <v>44072</v>
      </c>
      <c r="G912" s="9">
        <v>4.35</v>
      </c>
      <c r="H912" s="9" t="s">
        <v>1392</v>
      </c>
      <c r="I912" s="21">
        <v>273.08</v>
      </c>
      <c r="J912" s="4">
        <f>VLOOKUP(D912,贴息差额!C:D,2,0)</f>
        <v>0.01</v>
      </c>
      <c r="L912" s="5">
        <f t="shared" si="16"/>
        <v>273.07</v>
      </c>
    </row>
    <row r="913" hidden="1" spans="1:12">
      <c r="A913" s="9">
        <v>910</v>
      </c>
      <c r="B913" s="9" t="s">
        <v>457</v>
      </c>
      <c r="C913" s="9" t="s">
        <v>271</v>
      </c>
      <c r="D913" s="9" t="s">
        <v>2138</v>
      </c>
      <c r="E913" s="10">
        <v>43343</v>
      </c>
      <c r="F913" s="10">
        <v>44072</v>
      </c>
      <c r="G913" s="9">
        <v>4.35</v>
      </c>
      <c r="H913" s="9" t="s">
        <v>1392</v>
      </c>
      <c r="I913" s="21">
        <v>135.35</v>
      </c>
      <c r="J913" s="4" t="e">
        <f>VLOOKUP(D913,贴息差额!C:D,2,0)</f>
        <v>#N/A</v>
      </c>
      <c r="L913" s="5" t="e">
        <f t="shared" si="16"/>
        <v>#N/A</v>
      </c>
    </row>
    <row r="914" hidden="1" spans="1:12">
      <c r="A914" s="9">
        <v>911</v>
      </c>
      <c r="B914" s="9" t="s">
        <v>457</v>
      </c>
      <c r="C914" s="9" t="s">
        <v>271</v>
      </c>
      <c r="D914" s="9" t="s">
        <v>1127</v>
      </c>
      <c r="E914" s="10">
        <v>43342</v>
      </c>
      <c r="F914" s="10">
        <v>44072</v>
      </c>
      <c r="G914" s="9">
        <v>4.35</v>
      </c>
      <c r="H914" s="9" t="s">
        <v>1392</v>
      </c>
      <c r="I914" s="21">
        <v>273.08</v>
      </c>
      <c r="J914" s="4">
        <f>VLOOKUP(D914,贴息差额!C:D,2,0)</f>
        <v>0.01</v>
      </c>
      <c r="L914" s="5">
        <f t="shared" si="16"/>
        <v>273.07</v>
      </c>
    </row>
    <row r="915" hidden="1" spans="1:12">
      <c r="A915" s="9">
        <v>912</v>
      </c>
      <c r="B915" s="9" t="s">
        <v>457</v>
      </c>
      <c r="C915" s="9" t="s">
        <v>271</v>
      </c>
      <c r="D915" s="9" t="s">
        <v>1128</v>
      </c>
      <c r="E915" s="10">
        <v>43342</v>
      </c>
      <c r="F915" s="10">
        <v>44072</v>
      </c>
      <c r="G915" s="9">
        <v>4.35</v>
      </c>
      <c r="H915" s="9" t="s">
        <v>1392</v>
      </c>
      <c r="I915" s="21">
        <v>204.81</v>
      </c>
      <c r="J915" s="4">
        <f>VLOOKUP(D915,贴息差额!C:D,2,0)</f>
        <v>0.01</v>
      </c>
      <c r="L915" s="5">
        <f t="shared" si="16"/>
        <v>204.8</v>
      </c>
    </row>
    <row r="916" hidden="1" spans="1:12">
      <c r="A916" s="9">
        <v>913</v>
      </c>
      <c r="B916" s="9" t="s">
        <v>457</v>
      </c>
      <c r="C916" s="9" t="s">
        <v>271</v>
      </c>
      <c r="D916" s="9" t="s">
        <v>2139</v>
      </c>
      <c r="E916" s="10">
        <v>43342</v>
      </c>
      <c r="F916" s="10">
        <v>44071</v>
      </c>
      <c r="G916" s="9">
        <v>4.35</v>
      </c>
      <c r="H916" s="9" t="s">
        <v>1392</v>
      </c>
      <c r="I916" s="21">
        <v>163.85</v>
      </c>
      <c r="J916" s="4" t="e">
        <f>VLOOKUP(D916,贴息差额!C:D,2,0)</f>
        <v>#N/A</v>
      </c>
      <c r="L916" s="5" t="e">
        <f t="shared" si="16"/>
        <v>#N/A</v>
      </c>
    </row>
    <row r="917" hidden="1" spans="1:12">
      <c r="A917" s="9">
        <v>914</v>
      </c>
      <c r="B917" s="9" t="s">
        <v>457</v>
      </c>
      <c r="C917" s="9" t="s">
        <v>271</v>
      </c>
      <c r="D917" s="9" t="s">
        <v>2140</v>
      </c>
      <c r="E917" s="10">
        <v>43342</v>
      </c>
      <c r="F917" s="10">
        <v>44071</v>
      </c>
      <c r="G917" s="9">
        <v>4.35</v>
      </c>
      <c r="H917" s="9" t="s">
        <v>1392</v>
      </c>
      <c r="I917" s="21">
        <v>163.85</v>
      </c>
      <c r="J917" s="4" t="e">
        <f>VLOOKUP(D917,贴息差额!C:D,2,0)</f>
        <v>#N/A</v>
      </c>
      <c r="L917" s="5" t="e">
        <f t="shared" si="16"/>
        <v>#N/A</v>
      </c>
    </row>
    <row r="918" hidden="1" spans="1:12">
      <c r="A918" s="9">
        <v>915</v>
      </c>
      <c r="B918" s="9" t="s">
        <v>457</v>
      </c>
      <c r="C918" s="9" t="s">
        <v>271</v>
      </c>
      <c r="D918" s="9" t="s">
        <v>494</v>
      </c>
      <c r="E918" s="10">
        <v>43343</v>
      </c>
      <c r="F918" s="10">
        <v>44072</v>
      </c>
      <c r="G918" s="9">
        <v>4.35</v>
      </c>
      <c r="H918" s="9" t="s">
        <v>1392</v>
      </c>
      <c r="I918" s="21">
        <v>162.4</v>
      </c>
      <c r="J918" s="4" t="e">
        <f>VLOOKUP(D918,贴息差额!C:D,2,0)</f>
        <v>#N/A</v>
      </c>
      <c r="L918" s="5" t="e">
        <f t="shared" si="16"/>
        <v>#N/A</v>
      </c>
    </row>
    <row r="919" hidden="1" spans="1:12">
      <c r="A919" s="9">
        <v>916</v>
      </c>
      <c r="B919" s="9" t="s">
        <v>457</v>
      </c>
      <c r="C919" s="9" t="s">
        <v>271</v>
      </c>
      <c r="D919" s="9" t="s">
        <v>247</v>
      </c>
      <c r="E919" s="10">
        <v>43343</v>
      </c>
      <c r="F919" s="10">
        <v>44072</v>
      </c>
      <c r="G919" s="9">
        <v>4.35</v>
      </c>
      <c r="H919" s="9" t="s">
        <v>1392</v>
      </c>
      <c r="I919" s="21">
        <v>135.35</v>
      </c>
      <c r="J919" s="4" t="e">
        <f>VLOOKUP(D919,贴息差额!C:D,2,0)</f>
        <v>#N/A</v>
      </c>
      <c r="L919" s="5" t="e">
        <f t="shared" si="16"/>
        <v>#N/A</v>
      </c>
    </row>
    <row r="920" hidden="1" spans="1:12">
      <c r="A920" s="9">
        <v>917</v>
      </c>
      <c r="B920" s="9" t="s">
        <v>457</v>
      </c>
      <c r="C920" s="9" t="s">
        <v>271</v>
      </c>
      <c r="D920" s="9" t="s">
        <v>2141</v>
      </c>
      <c r="E920" s="10">
        <v>43343</v>
      </c>
      <c r="F920" s="10">
        <v>44072</v>
      </c>
      <c r="G920" s="9">
        <v>4.35</v>
      </c>
      <c r="H920" s="9" t="s">
        <v>1392</v>
      </c>
      <c r="I920" s="21">
        <v>203.01</v>
      </c>
      <c r="J920" s="4" t="e">
        <f>VLOOKUP(D920,贴息差额!C:D,2,0)</f>
        <v>#N/A</v>
      </c>
      <c r="L920" s="5" t="e">
        <f t="shared" si="16"/>
        <v>#N/A</v>
      </c>
    </row>
    <row r="921" hidden="1" spans="1:12">
      <c r="A921" s="9">
        <v>918</v>
      </c>
      <c r="B921" s="9" t="s">
        <v>457</v>
      </c>
      <c r="C921" s="9" t="s">
        <v>271</v>
      </c>
      <c r="D921" s="9" t="s">
        <v>465</v>
      </c>
      <c r="E921" s="10">
        <v>43343</v>
      </c>
      <c r="F921" s="10">
        <v>44072</v>
      </c>
      <c r="G921" s="9">
        <v>4.35</v>
      </c>
      <c r="H921" s="9" t="s">
        <v>1392</v>
      </c>
      <c r="I921" s="21">
        <v>203.01</v>
      </c>
      <c r="J921" s="4" t="e">
        <f>VLOOKUP(D921,贴息差额!C:D,2,0)</f>
        <v>#N/A</v>
      </c>
      <c r="L921" s="5" t="e">
        <f t="shared" si="16"/>
        <v>#N/A</v>
      </c>
    </row>
    <row r="922" hidden="1" spans="1:12">
      <c r="A922" s="9">
        <v>919</v>
      </c>
      <c r="B922" s="9" t="s">
        <v>457</v>
      </c>
      <c r="C922" s="9" t="s">
        <v>271</v>
      </c>
      <c r="D922" s="9" t="s">
        <v>2142</v>
      </c>
      <c r="E922" s="10">
        <v>43342</v>
      </c>
      <c r="F922" s="10">
        <v>44072</v>
      </c>
      <c r="G922" s="9">
        <v>4.35</v>
      </c>
      <c r="H922" s="9" t="s">
        <v>1392</v>
      </c>
      <c r="I922" s="21">
        <v>136.55</v>
      </c>
      <c r="J922" s="4" t="e">
        <f>VLOOKUP(D922,贴息差额!C:D,2,0)</f>
        <v>#N/A</v>
      </c>
      <c r="L922" s="5" t="e">
        <f t="shared" si="16"/>
        <v>#N/A</v>
      </c>
    </row>
    <row r="923" hidden="1" spans="1:12">
      <c r="A923" s="9">
        <v>920</v>
      </c>
      <c r="B923" s="9" t="s">
        <v>457</v>
      </c>
      <c r="C923" s="9" t="s">
        <v>271</v>
      </c>
      <c r="D923" s="9" t="s">
        <v>535</v>
      </c>
      <c r="E923" s="10">
        <v>43342</v>
      </c>
      <c r="F923" s="10">
        <v>44072</v>
      </c>
      <c r="G923" s="9">
        <v>4.35</v>
      </c>
      <c r="H923" s="9" t="s">
        <v>1392</v>
      </c>
      <c r="I923" s="21">
        <v>273.08</v>
      </c>
      <c r="J923" s="4">
        <f>VLOOKUP(D923,贴息差额!C:D,2,0)</f>
        <v>0.01</v>
      </c>
      <c r="L923" s="5">
        <f t="shared" si="16"/>
        <v>273.07</v>
      </c>
    </row>
    <row r="924" hidden="1" spans="1:12">
      <c r="A924" s="9">
        <v>921</v>
      </c>
      <c r="B924" s="9" t="s">
        <v>457</v>
      </c>
      <c r="C924" s="9" t="s">
        <v>271</v>
      </c>
      <c r="D924" s="9" t="s">
        <v>2143</v>
      </c>
      <c r="E924" s="10">
        <v>43342</v>
      </c>
      <c r="F924" s="10">
        <v>44072</v>
      </c>
      <c r="G924" s="9">
        <v>4.35</v>
      </c>
      <c r="H924" s="9" t="s">
        <v>1392</v>
      </c>
      <c r="I924" s="21">
        <v>136.55</v>
      </c>
      <c r="J924" s="4" t="e">
        <f>VLOOKUP(D924,贴息差额!C:D,2,0)</f>
        <v>#N/A</v>
      </c>
      <c r="L924" s="5" t="e">
        <f t="shared" si="16"/>
        <v>#N/A</v>
      </c>
    </row>
    <row r="925" hidden="1" spans="1:12">
      <c r="A925" s="9">
        <v>922</v>
      </c>
      <c r="B925" s="9" t="s">
        <v>457</v>
      </c>
      <c r="C925" s="9" t="s">
        <v>271</v>
      </c>
      <c r="D925" s="9" t="s">
        <v>2144</v>
      </c>
      <c r="E925" s="10">
        <v>43344</v>
      </c>
      <c r="F925" s="10">
        <v>44073</v>
      </c>
      <c r="G925" s="9">
        <v>4.35</v>
      </c>
      <c r="H925" s="9" t="s">
        <v>1392</v>
      </c>
      <c r="I925" s="21">
        <v>402.38</v>
      </c>
      <c r="J925" s="4" t="e">
        <f>VLOOKUP(D925,贴息差额!C:D,2,0)</f>
        <v>#N/A</v>
      </c>
      <c r="L925" s="5" t="e">
        <f t="shared" si="16"/>
        <v>#N/A</v>
      </c>
    </row>
    <row r="926" hidden="1" spans="1:12">
      <c r="A926" s="9">
        <v>923</v>
      </c>
      <c r="B926" s="9" t="s">
        <v>457</v>
      </c>
      <c r="C926" s="9" t="s">
        <v>271</v>
      </c>
      <c r="D926" s="9" t="s">
        <v>2119</v>
      </c>
      <c r="E926" s="10">
        <v>43343</v>
      </c>
      <c r="F926" s="10">
        <v>44073</v>
      </c>
      <c r="G926" s="9">
        <v>4.35</v>
      </c>
      <c r="H926" s="9" t="s">
        <v>1392</v>
      </c>
      <c r="I926" s="21">
        <v>162.4</v>
      </c>
      <c r="J926" s="4" t="e">
        <f>VLOOKUP(D926,贴息差额!C:D,2,0)</f>
        <v>#N/A</v>
      </c>
      <c r="L926" s="5" t="e">
        <f t="shared" si="16"/>
        <v>#N/A</v>
      </c>
    </row>
    <row r="927" hidden="1" spans="1:12">
      <c r="A927" s="9">
        <v>924</v>
      </c>
      <c r="B927" s="9" t="s">
        <v>457</v>
      </c>
      <c r="C927" s="9" t="s">
        <v>271</v>
      </c>
      <c r="D927" s="9" t="s">
        <v>2145</v>
      </c>
      <c r="E927" s="10">
        <v>43343</v>
      </c>
      <c r="F927" s="10">
        <v>44073</v>
      </c>
      <c r="G927" s="9">
        <v>4.35</v>
      </c>
      <c r="H927" s="9" t="s">
        <v>1392</v>
      </c>
      <c r="I927" s="21">
        <v>162.4</v>
      </c>
      <c r="J927" s="4" t="e">
        <f>VLOOKUP(D927,贴息差额!C:D,2,0)</f>
        <v>#N/A</v>
      </c>
      <c r="L927" s="5" t="e">
        <f t="shared" si="16"/>
        <v>#N/A</v>
      </c>
    </row>
    <row r="928" hidden="1" spans="1:12">
      <c r="A928" s="9">
        <v>925</v>
      </c>
      <c r="B928" s="9" t="s">
        <v>457</v>
      </c>
      <c r="C928" s="9" t="s">
        <v>271</v>
      </c>
      <c r="D928" s="9" t="s">
        <v>2146</v>
      </c>
      <c r="E928" s="10">
        <v>43343</v>
      </c>
      <c r="F928" s="10">
        <v>44073</v>
      </c>
      <c r="G928" s="9">
        <v>4.35</v>
      </c>
      <c r="H928" s="9" t="s">
        <v>1392</v>
      </c>
      <c r="I928" s="21">
        <v>406.01</v>
      </c>
      <c r="J928" s="4" t="e">
        <f>VLOOKUP(D928,贴息差额!C:D,2,0)</f>
        <v>#N/A</v>
      </c>
      <c r="L928" s="5" t="e">
        <f t="shared" si="16"/>
        <v>#N/A</v>
      </c>
    </row>
    <row r="929" hidden="1" spans="1:12">
      <c r="A929" s="9">
        <v>926</v>
      </c>
      <c r="B929" s="9" t="s">
        <v>457</v>
      </c>
      <c r="C929" s="9" t="s">
        <v>271</v>
      </c>
      <c r="D929" s="9" t="s">
        <v>2147</v>
      </c>
      <c r="E929" s="10">
        <v>43343</v>
      </c>
      <c r="F929" s="10">
        <v>44072</v>
      </c>
      <c r="G929" s="9">
        <v>4.35</v>
      </c>
      <c r="H929" s="9" t="s">
        <v>1392</v>
      </c>
      <c r="I929" s="21">
        <v>406.01</v>
      </c>
      <c r="J929" s="4" t="e">
        <f>VLOOKUP(D929,贴息差额!C:D,2,0)</f>
        <v>#N/A</v>
      </c>
      <c r="L929" s="5" t="e">
        <f t="shared" si="16"/>
        <v>#N/A</v>
      </c>
    </row>
    <row r="930" hidden="1" spans="1:12">
      <c r="A930" s="9">
        <v>927</v>
      </c>
      <c r="B930" s="9" t="s">
        <v>457</v>
      </c>
      <c r="C930" s="9" t="s">
        <v>271</v>
      </c>
      <c r="D930" s="9" t="s">
        <v>2148</v>
      </c>
      <c r="E930" s="10">
        <v>43343</v>
      </c>
      <c r="F930" s="10">
        <v>44072</v>
      </c>
      <c r="G930" s="9">
        <v>4.35</v>
      </c>
      <c r="H930" s="9" t="s">
        <v>1392</v>
      </c>
      <c r="I930" s="21">
        <v>135.35</v>
      </c>
      <c r="J930" s="4" t="e">
        <f>VLOOKUP(D930,贴息差额!C:D,2,0)</f>
        <v>#N/A</v>
      </c>
      <c r="L930" s="5" t="e">
        <f t="shared" si="16"/>
        <v>#N/A</v>
      </c>
    </row>
    <row r="931" hidden="1" spans="1:12">
      <c r="A931" s="9">
        <v>928</v>
      </c>
      <c r="B931" s="9" t="s">
        <v>457</v>
      </c>
      <c r="C931" s="9" t="s">
        <v>271</v>
      </c>
      <c r="D931" s="9" t="s">
        <v>1129</v>
      </c>
      <c r="E931" s="10">
        <v>43345</v>
      </c>
      <c r="F931" s="10">
        <v>44075</v>
      </c>
      <c r="G931" s="9">
        <v>4.35</v>
      </c>
      <c r="H931" s="9" t="s">
        <v>1392</v>
      </c>
      <c r="I931" s="21">
        <v>132.92</v>
      </c>
      <c r="J931" s="4">
        <f>VLOOKUP(D931,贴息差额!C:D,2,0)</f>
        <v>0.01</v>
      </c>
      <c r="L931" s="5">
        <f t="shared" si="16"/>
        <v>132.91</v>
      </c>
    </row>
    <row r="932" hidden="1" spans="1:12">
      <c r="A932" s="9">
        <v>929</v>
      </c>
      <c r="B932" s="9" t="s">
        <v>457</v>
      </c>
      <c r="C932" s="9" t="s">
        <v>271</v>
      </c>
      <c r="D932" s="9" t="s">
        <v>1143</v>
      </c>
      <c r="E932" s="10">
        <v>43345</v>
      </c>
      <c r="F932" s="10">
        <v>44073</v>
      </c>
      <c r="G932" s="9">
        <v>4.35</v>
      </c>
      <c r="H932" s="9" t="s">
        <v>1392</v>
      </c>
      <c r="I932" s="21">
        <v>531.66</v>
      </c>
      <c r="J932" s="4">
        <f>VLOOKUP(D932,贴息差额!C:D,2,0)</f>
        <v>0.01</v>
      </c>
      <c r="L932" s="5">
        <f t="shared" si="16"/>
        <v>531.65</v>
      </c>
    </row>
    <row r="933" hidden="1" spans="1:12">
      <c r="A933" s="9">
        <v>930</v>
      </c>
      <c r="B933" s="9" t="s">
        <v>457</v>
      </c>
      <c r="C933" s="9" t="s">
        <v>271</v>
      </c>
      <c r="D933" s="9" t="s">
        <v>473</v>
      </c>
      <c r="E933" s="10">
        <v>43345</v>
      </c>
      <c r="F933" s="10">
        <v>44072</v>
      </c>
      <c r="G933" s="9">
        <v>4.35</v>
      </c>
      <c r="H933" s="9" t="s">
        <v>1392</v>
      </c>
      <c r="I933" s="21">
        <v>199.38</v>
      </c>
      <c r="J933" s="4" t="e">
        <f>VLOOKUP(D933,贴息差额!C:D,2,0)</f>
        <v>#N/A</v>
      </c>
      <c r="L933" s="5" t="e">
        <f t="shared" si="16"/>
        <v>#N/A</v>
      </c>
    </row>
    <row r="934" hidden="1" spans="1:12">
      <c r="A934" s="9">
        <v>931</v>
      </c>
      <c r="B934" s="9" t="s">
        <v>457</v>
      </c>
      <c r="C934" s="9" t="s">
        <v>271</v>
      </c>
      <c r="D934" s="9" t="s">
        <v>524</v>
      </c>
      <c r="E934" s="10">
        <v>43345</v>
      </c>
      <c r="F934" s="10">
        <v>44070</v>
      </c>
      <c r="G934" s="9">
        <v>4.35</v>
      </c>
      <c r="H934" s="9" t="s">
        <v>1392</v>
      </c>
      <c r="I934" s="21">
        <v>132.92</v>
      </c>
      <c r="J934" s="4">
        <f>VLOOKUP(D934,贴息差额!C:D,2,0)</f>
        <v>0.01</v>
      </c>
      <c r="L934" s="5">
        <f t="shared" si="16"/>
        <v>132.91</v>
      </c>
    </row>
    <row r="935" hidden="1" spans="1:12">
      <c r="A935" s="9">
        <v>932</v>
      </c>
      <c r="B935" s="9" t="s">
        <v>457</v>
      </c>
      <c r="C935" s="9" t="s">
        <v>271</v>
      </c>
      <c r="D935" s="9" t="s">
        <v>2149</v>
      </c>
      <c r="E935" s="10">
        <v>43344</v>
      </c>
      <c r="F935" s="10">
        <v>44073</v>
      </c>
      <c r="G935" s="9">
        <v>4.35</v>
      </c>
      <c r="H935" s="9" t="s">
        <v>1392</v>
      </c>
      <c r="I935" s="21">
        <v>536.51</v>
      </c>
      <c r="J935" s="4" t="e">
        <f>VLOOKUP(D935,贴息差额!C:D,2,0)</f>
        <v>#N/A</v>
      </c>
      <c r="L935" s="5" t="e">
        <f t="shared" si="16"/>
        <v>#N/A</v>
      </c>
    </row>
    <row r="936" hidden="1" spans="1:12">
      <c r="A936" s="9">
        <v>933</v>
      </c>
      <c r="B936" s="9" t="s">
        <v>457</v>
      </c>
      <c r="C936" s="9" t="s">
        <v>271</v>
      </c>
      <c r="D936" s="9" t="s">
        <v>2150</v>
      </c>
      <c r="E936" s="10">
        <v>43344</v>
      </c>
      <c r="F936" s="10">
        <v>44073</v>
      </c>
      <c r="G936" s="9">
        <v>4.35</v>
      </c>
      <c r="H936" s="9" t="s">
        <v>1392</v>
      </c>
      <c r="I936" s="21">
        <v>402.38</v>
      </c>
      <c r="J936" s="4" t="e">
        <f>VLOOKUP(D936,贴息差额!C:D,2,0)</f>
        <v>#N/A</v>
      </c>
      <c r="L936" s="5" t="e">
        <f t="shared" si="16"/>
        <v>#N/A</v>
      </c>
    </row>
    <row r="937" hidden="1" spans="1:12">
      <c r="A937" s="9">
        <v>934</v>
      </c>
      <c r="B937" s="9" t="s">
        <v>457</v>
      </c>
      <c r="C937" s="9" t="s">
        <v>271</v>
      </c>
      <c r="D937" s="9" t="s">
        <v>2151</v>
      </c>
      <c r="E937" s="10">
        <v>43344</v>
      </c>
      <c r="F937" s="10">
        <v>44073</v>
      </c>
      <c r="G937" s="9">
        <v>4.35</v>
      </c>
      <c r="H937" s="9" t="s">
        <v>1392</v>
      </c>
      <c r="I937" s="21">
        <v>402.38</v>
      </c>
      <c r="J937" s="4" t="e">
        <f>VLOOKUP(D937,贴息差额!C:D,2,0)</f>
        <v>#N/A</v>
      </c>
      <c r="L937" s="5" t="e">
        <f t="shared" si="16"/>
        <v>#N/A</v>
      </c>
    </row>
    <row r="938" hidden="1" spans="1:12">
      <c r="A938" s="9">
        <v>935</v>
      </c>
      <c r="B938" s="9" t="s">
        <v>457</v>
      </c>
      <c r="C938" s="9" t="s">
        <v>271</v>
      </c>
      <c r="D938" s="9" t="s">
        <v>2152</v>
      </c>
      <c r="E938" s="10">
        <v>43344</v>
      </c>
      <c r="F938" s="10">
        <v>44073</v>
      </c>
      <c r="G938" s="9">
        <v>4.35</v>
      </c>
      <c r="H938" s="9" t="s">
        <v>1392</v>
      </c>
      <c r="I938" s="21">
        <v>536.51</v>
      </c>
      <c r="J938" s="4" t="e">
        <f>VLOOKUP(D938,贴息差额!C:D,2,0)</f>
        <v>#N/A</v>
      </c>
      <c r="L938" s="5" t="e">
        <f t="shared" si="16"/>
        <v>#N/A</v>
      </c>
    </row>
    <row r="939" hidden="1" spans="1:12">
      <c r="A939" s="9">
        <v>936</v>
      </c>
      <c r="B939" s="9" t="s">
        <v>457</v>
      </c>
      <c r="C939" s="9" t="s">
        <v>271</v>
      </c>
      <c r="D939" s="9" t="s">
        <v>2153</v>
      </c>
      <c r="E939" s="10">
        <v>43342</v>
      </c>
      <c r="F939" s="10">
        <v>44072</v>
      </c>
      <c r="G939" s="9">
        <v>4.35</v>
      </c>
      <c r="H939" s="9" t="s">
        <v>1392</v>
      </c>
      <c r="I939" s="21">
        <v>136.55</v>
      </c>
      <c r="J939" s="4" t="e">
        <f>VLOOKUP(D939,贴息差额!C:D,2,0)</f>
        <v>#N/A</v>
      </c>
      <c r="L939" s="5" t="e">
        <f t="shared" si="16"/>
        <v>#N/A</v>
      </c>
    </row>
    <row r="940" hidden="1" spans="1:12">
      <c r="A940" s="9">
        <v>937</v>
      </c>
      <c r="B940" s="9" t="s">
        <v>457</v>
      </c>
      <c r="C940" s="9" t="s">
        <v>271</v>
      </c>
      <c r="D940" s="9" t="s">
        <v>2154</v>
      </c>
      <c r="E940" s="10">
        <v>43346</v>
      </c>
      <c r="F940" s="10">
        <v>44076</v>
      </c>
      <c r="G940" s="9">
        <v>4.35</v>
      </c>
      <c r="H940" s="9" t="s">
        <v>1392</v>
      </c>
      <c r="I940" s="21">
        <v>395.13</v>
      </c>
      <c r="J940" s="4" t="e">
        <f>VLOOKUP(D940,贴息差额!C:D,2,0)</f>
        <v>#N/A</v>
      </c>
      <c r="L940" s="5" t="e">
        <f t="shared" si="16"/>
        <v>#N/A</v>
      </c>
    </row>
    <row r="941" hidden="1" spans="1:12">
      <c r="A941" s="9">
        <v>938</v>
      </c>
      <c r="B941" s="9" t="s">
        <v>457</v>
      </c>
      <c r="C941" s="9" t="s">
        <v>271</v>
      </c>
      <c r="D941" s="9" t="s">
        <v>1142</v>
      </c>
      <c r="E941" s="10">
        <v>43345</v>
      </c>
      <c r="F941" s="10">
        <v>44075</v>
      </c>
      <c r="G941" s="9">
        <v>4.35</v>
      </c>
      <c r="H941" s="9" t="s">
        <v>1392</v>
      </c>
      <c r="I941" s="21">
        <v>132.92</v>
      </c>
      <c r="J941" s="4">
        <f>VLOOKUP(D941,贴息差额!C:D,2,0)</f>
        <v>0.01</v>
      </c>
      <c r="L941" s="5">
        <f t="shared" ref="L941:L1004" si="17">I941-J941</f>
        <v>132.91</v>
      </c>
    </row>
    <row r="942" hidden="1" spans="1:12">
      <c r="A942" s="9">
        <v>939</v>
      </c>
      <c r="B942" s="9" t="s">
        <v>457</v>
      </c>
      <c r="C942" s="9" t="s">
        <v>271</v>
      </c>
      <c r="D942" s="9" t="s">
        <v>2155</v>
      </c>
      <c r="E942" s="10">
        <v>43345</v>
      </c>
      <c r="F942" s="10">
        <v>44075</v>
      </c>
      <c r="G942" s="9">
        <v>4.35</v>
      </c>
      <c r="H942" s="9" t="s">
        <v>1392</v>
      </c>
      <c r="I942" s="21">
        <v>132.93</v>
      </c>
      <c r="J942" s="4" t="e">
        <f>VLOOKUP(D942,贴息差额!C:D,2,0)</f>
        <v>#N/A</v>
      </c>
      <c r="L942" s="5" t="e">
        <f t="shared" si="17"/>
        <v>#N/A</v>
      </c>
    </row>
    <row r="943" hidden="1" spans="1:12">
      <c r="A943" s="9">
        <v>940</v>
      </c>
      <c r="B943" s="9" t="s">
        <v>457</v>
      </c>
      <c r="C943" s="9" t="s">
        <v>271</v>
      </c>
      <c r="D943" s="9" t="s">
        <v>1130</v>
      </c>
      <c r="E943" s="10">
        <v>43345</v>
      </c>
      <c r="F943" s="10">
        <v>44075</v>
      </c>
      <c r="G943" s="9">
        <v>4.35</v>
      </c>
      <c r="H943" s="9" t="s">
        <v>1392</v>
      </c>
      <c r="I943" s="21">
        <v>132.92</v>
      </c>
      <c r="J943" s="4">
        <f>VLOOKUP(D943,贴息差额!C:D,2,0)</f>
        <v>0.01</v>
      </c>
      <c r="L943" s="5">
        <f t="shared" si="17"/>
        <v>132.91</v>
      </c>
    </row>
    <row r="944" hidden="1" spans="1:12">
      <c r="A944" s="9">
        <v>941</v>
      </c>
      <c r="B944" s="9" t="s">
        <v>457</v>
      </c>
      <c r="C944" s="9" t="s">
        <v>271</v>
      </c>
      <c r="D944" s="9" t="s">
        <v>2156</v>
      </c>
      <c r="E944" s="10">
        <v>43345</v>
      </c>
      <c r="F944" s="10">
        <v>44075</v>
      </c>
      <c r="G944" s="9">
        <v>4.35</v>
      </c>
      <c r="H944" s="9" t="s">
        <v>1392</v>
      </c>
      <c r="I944" s="21">
        <v>132.93</v>
      </c>
      <c r="J944" s="4" t="e">
        <f>VLOOKUP(D944,贴息差额!C:D,2,0)</f>
        <v>#N/A</v>
      </c>
      <c r="L944" s="5" t="e">
        <f t="shared" si="17"/>
        <v>#N/A</v>
      </c>
    </row>
    <row r="945" hidden="1" spans="1:12">
      <c r="A945" s="9">
        <v>942</v>
      </c>
      <c r="B945" s="9" t="s">
        <v>457</v>
      </c>
      <c r="C945" s="9" t="s">
        <v>271</v>
      </c>
      <c r="D945" s="9" t="s">
        <v>471</v>
      </c>
      <c r="E945" s="10">
        <v>43345</v>
      </c>
      <c r="F945" s="10">
        <v>44075</v>
      </c>
      <c r="G945" s="9">
        <v>4.35</v>
      </c>
      <c r="H945" s="9" t="s">
        <v>1392</v>
      </c>
      <c r="I945" s="21">
        <v>132.93</v>
      </c>
      <c r="J945" s="4" t="e">
        <f>VLOOKUP(D945,贴息差额!C:D,2,0)</f>
        <v>#N/A</v>
      </c>
      <c r="L945" s="5" t="e">
        <f t="shared" si="17"/>
        <v>#N/A</v>
      </c>
    </row>
    <row r="946" hidden="1" spans="1:12">
      <c r="A946" s="9">
        <v>943</v>
      </c>
      <c r="B946" s="9" t="s">
        <v>457</v>
      </c>
      <c r="C946" s="9" t="s">
        <v>271</v>
      </c>
      <c r="D946" s="9" t="s">
        <v>2157</v>
      </c>
      <c r="E946" s="10">
        <v>43343</v>
      </c>
      <c r="F946" s="10">
        <v>44072</v>
      </c>
      <c r="G946" s="9">
        <v>4.35</v>
      </c>
      <c r="H946" s="9" t="s">
        <v>1392</v>
      </c>
      <c r="I946" s="21">
        <v>162.4</v>
      </c>
      <c r="J946" s="4" t="e">
        <f>VLOOKUP(D946,贴息差额!C:D,2,0)</f>
        <v>#N/A</v>
      </c>
      <c r="L946" s="5" t="e">
        <f t="shared" si="17"/>
        <v>#N/A</v>
      </c>
    </row>
    <row r="947" hidden="1" spans="1:12">
      <c r="A947" s="9">
        <v>944</v>
      </c>
      <c r="B947" s="9" t="s">
        <v>457</v>
      </c>
      <c r="C947" s="9" t="s">
        <v>271</v>
      </c>
      <c r="D947" s="9" t="s">
        <v>475</v>
      </c>
      <c r="E947" s="10">
        <v>43343</v>
      </c>
      <c r="F947" s="10">
        <v>44072</v>
      </c>
      <c r="G947" s="9">
        <v>4.35</v>
      </c>
      <c r="H947" s="9" t="s">
        <v>1392</v>
      </c>
      <c r="I947" s="21">
        <v>162.4</v>
      </c>
      <c r="J947" s="4" t="e">
        <f>VLOOKUP(D947,贴息差额!C:D,2,0)</f>
        <v>#N/A</v>
      </c>
      <c r="L947" s="5" t="e">
        <f t="shared" si="17"/>
        <v>#N/A</v>
      </c>
    </row>
    <row r="948" hidden="1" spans="1:12">
      <c r="A948" s="9">
        <v>945</v>
      </c>
      <c r="B948" s="9" t="s">
        <v>457</v>
      </c>
      <c r="C948" s="9" t="s">
        <v>271</v>
      </c>
      <c r="D948" s="9" t="s">
        <v>553</v>
      </c>
      <c r="E948" s="10">
        <v>43343</v>
      </c>
      <c r="F948" s="10">
        <v>44072</v>
      </c>
      <c r="G948" s="9">
        <v>4.35</v>
      </c>
      <c r="H948" s="9" t="s">
        <v>1392</v>
      </c>
      <c r="I948" s="21">
        <v>406</v>
      </c>
      <c r="J948" s="4">
        <f>VLOOKUP(D948,贴息差额!C:D,2,0)</f>
        <v>0.01</v>
      </c>
      <c r="L948" s="5">
        <f t="shared" si="17"/>
        <v>405.99</v>
      </c>
    </row>
    <row r="949" hidden="1" spans="1:12">
      <c r="A949" s="9">
        <v>946</v>
      </c>
      <c r="B949" s="9" t="s">
        <v>457</v>
      </c>
      <c r="C949" s="9" t="s">
        <v>271</v>
      </c>
      <c r="D949" s="9" t="s">
        <v>1131</v>
      </c>
      <c r="E949" s="10">
        <v>43350</v>
      </c>
      <c r="F949" s="10">
        <v>44077</v>
      </c>
      <c r="G949" s="9">
        <v>4.35</v>
      </c>
      <c r="H949" s="9" t="s">
        <v>1392</v>
      </c>
      <c r="I949" s="21">
        <v>126.88</v>
      </c>
      <c r="J949" s="4">
        <f>VLOOKUP(D949,贴息差额!C:D,2,0)</f>
        <v>0.01</v>
      </c>
      <c r="L949" s="5">
        <f t="shared" si="17"/>
        <v>126.87</v>
      </c>
    </row>
    <row r="950" hidden="1" spans="1:12">
      <c r="A950" s="9">
        <v>947</v>
      </c>
      <c r="B950" s="9" t="s">
        <v>457</v>
      </c>
      <c r="C950" s="9" t="s">
        <v>271</v>
      </c>
      <c r="D950" s="9" t="s">
        <v>1132</v>
      </c>
      <c r="E950" s="10">
        <v>43350</v>
      </c>
      <c r="F950" s="10">
        <v>44076</v>
      </c>
      <c r="G950" s="9">
        <v>4.35</v>
      </c>
      <c r="H950" s="9" t="s">
        <v>1392</v>
      </c>
      <c r="I950" s="21">
        <v>126.88</v>
      </c>
      <c r="J950" s="4">
        <f>VLOOKUP(D950,贴息差额!C:D,2,0)</f>
        <v>0.01</v>
      </c>
      <c r="L950" s="5">
        <f t="shared" si="17"/>
        <v>126.87</v>
      </c>
    </row>
    <row r="951" hidden="1" spans="1:12">
      <c r="A951" s="9">
        <v>948</v>
      </c>
      <c r="B951" s="9" t="s">
        <v>457</v>
      </c>
      <c r="C951" s="9" t="s">
        <v>271</v>
      </c>
      <c r="D951" s="9" t="s">
        <v>2158</v>
      </c>
      <c r="E951" s="10">
        <v>43349</v>
      </c>
      <c r="F951" s="10">
        <v>44073</v>
      </c>
      <c r="G951" s="9">
        <v>4.35</v>
      </c>
      <c r="H951" s="9" t="s">
        <v>1392</v>
      </c>
      <c r="I951" s="21">
        <v>512.34</v>
      </c>
      <c r="J951" s="4" t="e">
        <f>VLOOKUP(D951,贴息差额!C:D,2,0)</f>
        <v>#N/A</v>
      </c>
      <c r="L951" s="5" t="e">
        <f t="shared" si="17"/>
        <v>#N/A</v>
      </c>
    </row>
    <row r="952" hidden="1" spans="1:12">
      <c r="A952" s="9">
        <v>949</v>
      </c>
      <c r="B952" s="9" t="s">
        <v>457</v>
      </c>
      <c r="C952" s="9" t="s">
        <v>271</v>
      </c>
      <c r="D952" s="9" t="s">
        <v>2159</v>
      </c>
      <c r="E952" s="10">
        <v>43348</v>
      </c>
      <c r="F952" s="10">
        <v>44077</v>
      </c>
      <c r="G952" s="9">
        <v>4.35</v>
      </c>
      <c r="H952" s="9" t="s">
        <v>1392</v>
      </c>
      <c r="I952" s="21">
        <v>129.3</v>
      </c>
      <c r="J952" s="4" t="e">
        <f>VLOOKUP(D952,贴息差额!C:D,2,0)</f>
        <v>#N/A</v>
      </c>
      <c r="L952" s="5" t="e">
        <f t="shared" si="17"/>
        <v>#N/A</v>
      </c>
    </row>
    <row r="953" hidden="1" spans="1:12">
      <c r="A953" s="9">
        <v>950</v>
      </c>
      <c r="B953" s="9" t="s">
        <v>457</v>
      </c>
      <c r="C953" s="9" t="s">
        <v>271</v>
      </c>
      <c r="D953" s="9" t="s">
        <v>2160</v>
      </c>
      <c r="E953" s="10">
        <v>43344</v>
      </c>
      <c r="F953" s="10">
        <v>44073</v>
      </c>
      <c r="G953" s="9">
        <v>4.35</v>
      </c>
      <c r="H953" s="9" t="s">
        <v>1392</v>
      </c>
      <c r="I953" s="21">
        <v>402.38</v>
      </c>
      <c r="J953" s="4" t="e">
        <f>VLOOKUP(D953,贴息差额!C:D,2,0)</f>
        <v>#N/A</v>
      </c>
      <c r="L953" s="5" t="e">
        <f t="shared" si="17"/>
        <v>#N/A</v>
      </c>
    </row>
    <row r="954" hidden="1" spans="1:12">
      <c r="A954" s="9">
        <v>951</v>
      </c>
      <c r="B954" s="9" t="s">
        <v>457</v>
      </c>
      <c r="C954" s="9" t="s">
        <v>271</v>
      </c>
      <c r="D954" s="9" t="s">
        <v>2161</v>
      </c>
      <c r="E954" s="10">
        <v>43344</v>
      </c>
      <c r="F954" s="10">
        <v>44073</v>
      </c>
      <c r="G954" s="9">
        <v>4.35</v>
      </c>
      <c r="H954" s="9" t="s">
        <v>1392</v>
      </c>
      <c r="I954" s="21">
        <v>402.38</v>
      </c>
      <c r="J954" s="4" t="e">
        <f>VLOOKUP(D954,贴息差额!C:D,2,0)</f>
        <v>#N/A</v>
      </c>
      <c r="L954" s="5" t="e">
        <f t="shared" si="17"/>
        <v>#N/A</v>
      </c>
    </row>
    <row r="955" hidden="1" spans="1:12">
      <c r="A955" s="9">
        <v>952</v>
      </c>
      <c r="B955" s="9" t="s">
        <v>457</v>
      </c>
      <c r="C955" s="9" t="s">
        <v>271</v>
      </c>
      <c r="D955" s="9" t="s">
        <v>1383</v>
      </c>
      <c r="E955" s="10">
        <v>43344</v>
      </c>
      <c r="F955" s="10">
        <v>44073</v>
      </c>
      <c r="G955" s="9">
        <v>4.35</v>
      </c>
      <c r="H955" s="9" t="s">
        <v>1392</v>
      </c>
      <c r="I955" s="21">
        <v>536.51</v>
      </c>
      <c r="J955" s="4">
        <f>VLOOKUP(D955,贴息差额!C:D,2,0)</f>
        <v>-0.00999999999999091</v>
      </c>
      <c r="L955" s="5">
        <f t="shared" si="17"/>
        <v>536.52</v>
      </c>
    </row>
    <row r="956" hidden="1" spans="1:12">
      <c r="A956" s="9">
        <v>953</v>
      </c>
      <c r="B956" s="9" t="s">
        <v>457</v>
      </c>
      <c r="C956" s="9" t="s">
        <v>271</v>
      </c>
      <c r="D956" s="9" t="s">
        <v>1133</v>
      </c>
      <c r="E956" s="10">
        <v>43346</v>
      </c>
      <c r="F956" s="10">
        <v>44076</v>
      </c>
      <c r="G956" s="9">
        <v>4.35</v>
      </c>
      <c r="H956" s="9" t="s">
        <v>1392</v>
      </c>
      <c r="I956" s="21">
        <v>131.71</v>
      </c>
      <c r="J956" s="4">
        <f>VLOOKUP(D956,贴息差额!C:D,2,0)</f>
        <v>0.01</v>
      </c>
      <c r="L956" s="5">
        <f t="shared" si="17"/>
        <v>131.7</v>
      </c>
    </row>
    <row r="957" hidden="1" spans="1:12">
      <c r="A957" s="9">
        <v>954</v>
      </c>
      <c r="B957" s="9" t="s">
        <v>457</v>
      </c>
      <c r="C957" s="9" t="s">
        <v>271</v>
      </c>
      <c r="D957" s="9" t="s">
        <v>519</v>
      </c>
      <c r="E957" s="10">
        <v>43346</v>
      </c>
      <c r="F957" s="10">
        <v>44076</v>
      </c>
      <c r="G957" s="9">
        <v>4.35</v>
      </c>
      <c r="H957" s="9" t="s">
        <v>1392</v>
      </c>
      <c r="I957" s="21">
        <v>131.72</v>
      </c>
      <c r="J957" s="4" t="e">
        <f>VLOOKUP(D957,贴息差额!C:D,2,0)</f>
        <v>#N/A</v>
      </c>
      <c r="L957" s="5" t="e">
        <f t="shared" si="17"/>
        <v>#N/A</v>
      </c>
    </row>
    <row r="958" hidden="1" spans="1:12">
      <c r="A958" s="9">
        <v>955</v>
      </c>
      <c r="B958" s="9" t="s">
        <v>457</v>
      </c>
      <c r="C958" s="9" t="s">
        <v>271</v>
      </c>
      <c r="D958" s="9" t="s">
        <v>2162</v>
      </c>
      <c r="E958" s="10">
        <v>43351</v>
      </c>
      <c r="F958" s="10">
        <v>44080</v>
      </c>
      <c r="G958" s="9">
        <v>4.35</v>
      </c>
      <c r="H958" s="9" t="s">
        <v>1392</v>
      </c>
      <c r="I958" s="21">
        <v>125.68</v>
      </c>
      <c r="J958" s="4" t="e">
        <f>VLOOKUP(D958,贴息差额!C:D,2,0)</f>
        <v>#N/A</v>
      </c>
      <c r="L958" s="5" t="e">
        <f t="shared" si="17"/>
        <v>#N/A</v>
      </c>
    </row>
    <row r="959" hidden="1" spans="1:12">
      <c r="A959" s="9">
        <v>956</v>
      </c>
      <c r="B959" s="9" t="s">
        <v>457</v>
      </c>
      <c r="C959" s="9" t="s">
        <v>271</v>
      </c>
      <c r="D959" s="9" t="s">
        <v>1134</v>
      </c>
      <c r="E959" s="10">
        <v>43351</v>
      </c>
      <c r="F959" s="10">
        <v>44076</v>
      </c>
      <c r="G959" s="9">
        <v>4.35</v>
      </c>
      <c r="H959" s="9" t="s">
        <v>1392</v>
      </c>
      <c r="I959" s="21">
        <v>125.67</v>
      </c>
      <c r="J959" s="4">
        <f>VLOOKUP(D959,贴息差额!C:D,2,0)</f>
        <v>0.01</v>
      </c>
      <c r="L959" s="5">
        <f t="shared" si="17"/>
        <v>125.66</v>
      </c>
    </row>
    <row r="960" hidden="1" spans="1:12">
      <c r="A960" s="9">
        <v>957</v>
      </c>
      <c r="B960" s="9" t="s">
        <v>457</v>
      </c>
      <c r="C960" s="9" t="s">
        <v>271</v>
      </c>
      <c r="D960" s="9" t="s">
        <v>1135</v>
      </c>
      <c r="E960" s="10">
        <v>43345</v>
      </c>
      <c r="F960" s="10">
        <v>44075</v>
      </c>
      <c r="G960" s="9">
        <v>4.35</v>
      </c>
      <c r="H960" s="9" t="s">
        <v>1392</v>
      </c>
      <c r="I960" s="21">
        <v>132.92</v>
      </c>
      <c r="J960" s="4">
        <f>VLOOKUP(D960,贴息差额!C:D,2,0)</f>
        <v>0.01</v>
      </c>
      <c r="L960" s="5">
        <f t="shared" si="17"/>
        <v>132.91</v>
      </c>
    </row>
    <row r="961" hidden="1" spans="1:12">
      <c r="A961" s="9">
        <v>958</v>
      </c>
      <c r="B961" s="9" t="s">
        <v>457</v>
      </c>
      <c r="C961" s="9" t="s">
        <v>271</v>
      </c>
      <c r="D961" s="9" t="s">
        <v>2163</v>
      </c>
      <c r="E961" s="10">
        <v>43345</v>
      </c>
      <c r="F961" s="10">
        <v>44075</v>
      </c>
      <c r="G961" s="9">
        <v>4.35</v>
      </c>
      <c r="H961" s="9" t="s">
        <v>1392</v>
      </c>
      <c r="I961" s="21">
        <v>132.93</v>
      </c>
      <c r="J961" s="4" t="e">
        <f>VLOOKUP(D961,贴息差额!C:D,2,0)</f>
        <v>#N/A</v>
      </c>
      <c r="L961" s="5" t="e">
        <f t="shared" si="17"/>
        <v>#N/A</v>
      </c>
    </row>
    <row r="962" hidden="1" spans="1:12">
      <c r="A962" s="9">
        <v>959</v>
      </c>
      <c r="B962" s="9" t="s">
        <v>457</v>
      </c>
      <c r="C962" s="9" t="s">
        <v>271</v>
      </c>
      <c r="D962" s="9" t="s">
        <v>1136</v>
      </c>
      <c r="E962" s="10">
        <v>43345</v>
      </c>
      <c r="F962" s="10">
        <v>44075</v>
      </c>
      <c r="G962" s="9">
        <v>4.35</v>
      </c>
      <c r="H962" s="9" t="s">
        <v>1392</v>
      </c>
      <c r="I962" s="21">
        <v>132.92</v>
      </c>
      <c r="J962" s="4">
        <f>VLOOKUP(D962,贴息差额!C:D,2,0)</f>
        <v>0.01</v>
      </c>
      <c r="L962" s="5">
        <f t="shared" si="17"/>
        <v>132.91</v>
      </c>
    </row>
    <row r="963" hidden="1" spans="1:12">
      <c r="A963" s="9">
        <v>960</v>
      </c>
      <c r="B963" s="9" t="s">
        <v>457</v>
      </c>
      <c r="C963" s="9" t="s">
        <v>271</v>
      </c>
      <c r="D963" s="9" t="s">
        <v>2164</v>
      </c>
      <c r="E963" s="10">
        <v>43350</v>
      </c>
      <c r="F963" s="10">
        <v>44080</v>
      </c>
      <c r="G963" s="9">
        <v>4.35</v>
      </c>
      <c r="H963" s="9" t="s">
        <v>1392</v>
      </c>
      <c r="I963" s="21">
        <v>152.25</v>
      </c>
      <c r="J963" s="4" t="e">
        <f>VLOOKUP(D963,贴息差额!C:D,2,0)</f>
        <v>#N/A</v>
      </c>
      <c r="L963" s="5" t="e">
        <f t="shared" si="17"/>
        <v>#N/A</v>
      </c>
    </row>
    <row r="964" hidden="1" spans="1:12">
      <c r="A964" s="9">
        <v>961</v>
      </c>
      <c r="B964" s="9" t="s">
        <v>457</v>
      </c>
      <c r="C964" s="9" t="s">
        <v>271</v>
      </c>
      <c r="D964" s="9" t="s">
        <v>1137</v>
      </c>
      <c r="E964" s="10">
        <v>43350</v>
      </c>
      <c r="F964" s="10">
        <v>44080</v>
      </c>
      <c r="G964" s="9">
        <v>4.35</v>
      </c>
      <c r="H964" s="9" t="s">
        <v>1392</v>
      </c>
      <c r="I964" s="21">
        <v>126.88</v>
      </c>
      <c r="J964" s="4">
        <f>VLOOKUP(D964,贴息差额!C:D,2,0)</f>
        <v>0.01</v>
      </c>
      <c r="L964" s="5">
        <f t="shared" si="17"/>
        <v>126.87</v>
      </c>
    </row>
    <row r="965" hidden="1" spans="1:12">
      <c r="A965" s="9">
        <v>962</v>
      </c>
      <c r="B965" s="9" t="s">
        <v>457</v>
      </c>
      <c r="C965" s="9" t="s">
        <v>271</v>
      </c>
      <c r="D965" s="9" t="s">
        <v>2165</v>
      </c>
      <c r="E965" s="10">
        <v>43350</v>
      </c>
      <c r="F965" s="10">
        <v>44080</v>
      </c>
      <c r="G965" s="9">
        <v>4.35</v>
      </c>
      <c r="H965" s="9" t="s">
        <v>1392</v>
      </c>
      <c r="I965" s="21">
        <v>190.32</v>
      </c>
      <c r="J965" s="4" t="e">
        <f>VLOOKUP(D965,贴息差额!C:D,2,0)</f>
        <v>#N/A</v>
      </c>
      <c r="L965" s="5" t="e">
        <f t="shared" si="17"/>
        <v>#N/A</v>
      </c>
    </row>
    <row r="966" hidden="1" spans="1:12">
      <c r="A966" s="9">
        <v>963</v>
      </c>
      <c r="B966" s="9" t="s">
        <v>457</v>
      </c>
      <c r="C966" s="9" t="s">
        <v>271</v>
      </c>
      <c r="D966" s="9" t="s">
        <v>2166</v>
      </c>
      <c r="E966" s="10">
        <v>43350</v>
      </c>
      <c r="F966" s="10">
        <v>44080</v>
      </c>
      <c r="G966" s="9">
        <v>4.35</v>
      </c>
      <c r="H966" s="9" t="s">
        <v>1392</v>
      </c>
      <c r="I966" s="21">
        <v>190.32</v>
      </c>
      <c r="J966" s="4" t="e">
        <f>VLOOKUP(D966,贴息差额!C:D,2,0)</f>
        <v>#N/A</v>
      </c>
      <c r="L966" s="5" t="e">
        <f t="shared" si="17"/>
        <v>#N/A</v>
      </c>
    </row>
    <row r="967" hidden="1" spans="1:12">
      <c r="A967" s="9">
        <v>964</v>
      </c>
      <c r="B967" s="9" t="s">
        <v>457</v>
      </c>
      <c r="C967" s="9" t="s">
        <v>271</v>
      </c>
      <c r="D967" s="9" t="s">
        <v>1138</v>
      </c>
      <c r="E967" s="10">
        <v>43348</v>
      </c>
      <c r="F967" s="10">
        <v>44075</v>
      </c>
      <c r="G967" s="9">
        <v>4.35</v>
      </c>
      <c r="H967" s="9" t="s">
        <v>1392</v>
      </c>
      <c r="I967" s="21">
        <v>129.29</v>
      </c>
      <c r="J967" s="4">
        <f>VLOOKUP(D967,贴息差额!C:D,2,0)</f>
        <v>0.01</v>
      </c>
      <c r="L967" s="5">
        <f t="shared" si="17"/>
        <v>129.28</v>
      </c>
    </row>
    <row r="968" hidden="1" spans="1:12">
      <c r="A968" s="9">
        <v>965</v>
      </c>
      <c r="B968" s="9" t="s">
        <v>457</v>
      </c>
      <c r="C968" s="9" t="s">
        <v>271</v>
      </c>
      <c r="D968" s="9" t="s">
        <v>2167</v>
      </c>
      <c r="E968" s="10">
        <v>43347</v>
      </c>
      <c r="F968" s="10">
        <v>44076</v>
      </c>
      <c r="G968" s="9">
        <v>4.35</v>
      </c>
      <c r="H968" s="9" t="s">
        <v>1392</v>
      </c>
      <c r="I968" s="21">
        <v>104.41</v>
      </c>
      <c r="J968" s="4" t="e">
        <f>VLOOKUP(D968,贴息差额!C:D,2,0)</f>
        <v>#N/A</v>
      </c>
      <c r="L968" s="5" t="e">
        <f t="shared" si="17"/>
        <v>#N/A</v>
      </c>
    </row>
    <row r="969" hidden="1" spans="1:12">
      <c r="A969" s="9">
        <v>966</v>
      </c>
      <c r="B969" s="9" t="s">
        <v>457</v>
      </c>
      <c r="C969" s="9" t="s">
        <v>271</v>
      </c>
      <c r="D969" s="9" t="s">
        <v>2168</v>
      </c>
      <c r="E969" s="10">
        <v>43347</v>
      </c>
      <c r="F969" s="10">
        <v>44075</v>
      </c>
      <c r="G969" s="9">
        <v>4.35</v>
      </c>
      <c r="H969" s="9" t="s">
        <v>1392</v>
      </c>
      <c r="I969" s="21">
        <v>130.51</v>
      </c>
      <c r="J969" s="4" t="e">
        <f>VLOOKUP(D969,贴息差额!C:D,2,0)</f>
        <v>#N/A</v>
      </c>
      <c r="L969" s="5" t="e">
        <f t="shared" si="17"/>
        <v>#N/A</v>
      </c>
    </row>
    <row r="970" hidden="1" spans="1:12">
      <c r="A970" s="9">
        <v>967</v>
      </c>
      <c r="B970" s="9" t="s">
        <v>457</v>
      </c>
      <c r="C970" s="9" t="s">
        <v>271</v>
      </c>
      <c r="D970" s="9" t="s">
        <v>2169</v>
      </c>
      <c r="E970" s="10">
        <v>43398</v>
      </c>
      <c r="F970" s="10">
        <v>44075</v>
      </c>
      <c r="G970" s="9">
        <v>4.35</v>
      </c>
      <c r="H970" s="9" t="s">
        <v>1392</v>
      </c>
      <c r="I970" s="21">
        <v>68.89</v>
      </c>
      <c r="J970" s="4" t="e">
        <f>VLOOKUP(D970,贴息差额!C:D,2,0)</f>
        <v>#N/A</v>
      </c>
      <c r="L970" s="5" t="e">
        <f t="shared" si="17"/>
        <v>#N/A</v>
      </c>
    </row>
    <row r="971" hidden="1" spans="1:12">
      <c r="A971" s="9">
        <v>968</v>
      </c>
      <c r="B971" s="9" t="s">
        <v>457</v>
      </c>
      <c r="C971" s="9" t="s">
        <v>271</v>
      </c>
      <c r="D971" s="9" t="s">
        <v>2170</v>
      </c>
      <c r="E971" s="10">
        <v>43372</v>
      </c>
      <c r="F971" s="10">
        <v>44080</v>
      </c>
      <c r="G971" s="9">
        <v>4.35</v>
      </c>
      <c r="H971" s="9" t="s">
        <v>1392</v>
      </c>
      <c r="I971" s="21">
        <v>150.44</v>
      </c>
      <c r="J971" s="4" t="e">
        <f>VLOOKUP(D971,贴息差额!C:D,2,0)</f>
        <v>#N/A</v>
      </c>
      <c r="L971" s="5" t="e">
        <f t="shared" si="17"/>
        <v>#N/A</v>
      </c>
    </row>
    <row r="972" hidden="1" spans="1:12">
      <c r="A972" s="9">
        <v>969</v>
      </c>
      <c r="B972" s="9" t="s">
        <v>457</v>
      </c>
      <c r="C972" s="9" t="s">
        <v>271</v>
      </c>
      <c r="D972" s="9" t="s">
        <v>440</v>
      </c>
      <c r="E972" s="10">
        <v>43368</v>
      </c>
      <c r="F972" s="10">
        <v>44098</v>
      </c>
      <c r="G972" s="9">
        <v>4.35</v>
      </c>
      <c r="H972" s="9" t="s">
        <v>1392</v>
      </c>
      <c r="I972" s="21">
        <v>105.13</v>
      </c>
      <c r="J972" s="4">
        <f>VLOOKUP(D972,贴息差额!C:D,2,0)</f>
        <v>0.01</v>
      </c>
      <c r="L972" s="5">
        <f t="shared" si="17"/>
        <v>105.12</v>
      </c>
    </row>
    <row r="973" hidden="1" spans="1:12">
      <c r="A973" s="9">
        <v>970</v>
      </c>
      <c r="B973" s="9" t="s">
        <v>457</v>
      </c>
      <c r="C973" s="9" t="s">
        <v>271</v>
      </c>
      <c r="D973" s="9" t="s">
        <v>1139</v>
      </c>
      <c r="E973" s="10">
        <v>43356</v>
      </c>
      <c r="F973" s="10">
        <v>44080</v>
      </c>
      <c r="G973" s="9">
        <v>4.35</v>
      </c>
      <c r="H973" s="9" t="s">
        <v>1392</v>
      </c>
      <c r="I973" s="21">
        <v>119.63</v>
      </c>
      <c r="J973" s="4">
        <f>VLOOKUP(D973,贴息差额!C:D,2,0)</f>
        <v>0.01</v>
      </c>
      <c r="L973" s="5">
        <f t="shared" si="17"/>
        <v>119.62</v>
      </c>
    </row>
    <row r="974" hidden="1" spans="1:12">
      <c r="A974" s="9">
        <v>971</v>
      </c>
      <c r="B974" s="9" t="s">
        <v>457</v>
      </c>
      <c r="C974" s="9" t="s">
        <v>271</v>
      </c>
      <c r="D974" s="9" t="s">
        <v>1140</v>
      </c>
      <c r="E974" s="10">
        <v>43355</v>
      </c>
      <c r="F974" s="10">
        <v>44070</v>
      </c>
      <c r="G974" s="9">
        <v>4.35</v>
      </c>
      <c r="H974" s="9" t="s">
        <v>1392</v>
      </c>
      <c r="I974" s="21">
        <v>241.67</v>
      </c>
      <c r="J974" s="4">
        <f>VLOOKUP(D974,贴息差额!C:D,2,0)</f>
        <v>0.01</v>
      </c>
      <c r="L974" s="5">
        <f t="shared" si="17"/>
        <v>241.66</v>
      </c>
    </row>
    <row r="975" hidden="1" spans="1:12">
      <c r="A975" s="9">
        <v>972</v>
      </c>
      <c r="B975" s="9" t="s">
        <v>457</v>
      </c>
      <c r="C975" s="9" t="s">
        <v>271</v>
      </c>
      <c r="D975" s="9" t="s">
        <v>2171</v>
      </c>
      <c r="E975" s="10">
        <v>43351</v>
      </c>
      <c r="F975" s="10">
        <v>44080</v>
      </c>
      <c r="G975" s="9">
        <v>4.35</v>
      </c>
      <c r="H975" s="9" t="s">
        <v>1392</v>
      </c>
      <c r="I975" s="21">
        <v>150.8</v>
      </c>
      <c r="J975" s="4" t="e">
        <f>VLOOKUP(D975,贴息差额!C:D,2,0)</f>
        <v>#N/A</v>
      </c>
      <c r="L975" s="5" t="e">
        <f t="shared" si="17"/>
        <v>#N/A</v>
      </c>
    </row>
    <row r="976" hidden="1" spans="1:12">
      <c r="A976" s="9">
        <v>973</v>
      </c>
      <c r="B976" s="9" t="s">
        <v>457</v>
      </c>
      <c r="C976" s="9" t="s">
        <v>271</v>
      </c>
      <c r="D976" s="9" t="s">
        <v>511</v>
      </c>
      <c r="E976" s="10">
        <v>43344</v>
      </c>
      <c r="F976" s="10">
        <v>44024</v>
      </c>
      <c r="G976" s="9">
        <v>4.35</v>
      </c>
      <c r="H976" s="9" t="s">
        <v>1392</v>
      </c>
      <c r="I976" s="21">
        <v>670.62</v>
      </c>
      <c r="J976" s="4">
        <f>VLOOKUP(D976,贴息差额!C:D,2,0)</f>
        <v>0.01</v>
      </c>
      <c r="L976" s="5">
        <f t="shared" si="17"/>
        <v>670.61</v>
      </c>
    </row>
    <row r="977" hidden="1" spans="1:12">
      <c r="A977" s="9">
        <v>974</v>
      </c>
      <c r="B977" s="9" t="s">
        <v>457</v>
      </c>
      <c r="C977" s="9" t="s">
        <v>271</v>
      </c>
      <c r="D977" s="9" t="s">
        <v>2172</v>
      </c>
      <c r="E977" s="10">
        <v>43193</v>
      </c>
      <c r="F977" s="10">
        <v>43923</v>
      </c>
      <c r="G977" s="9">
        <v>4.35</v>
      </c>
      <c r="H977" s="9" t="s">
        <v>1392</v>
      </c>
      <c r="I977" s="21">
        <v>949.76</v>
      </c>
      <c r="J977" s="4" t="e">
        <f>VLOOKUP(D977,贴息差额!C:D,2,0)</f>
        <v>#N/A</v>
      </c>
      <c r="L977" s="5" t="e">
        <f t="shared" si="17"/>
        <v>#N/A</v>
      </c>
    </row>
    <row r="978" hidden="1" spans="1:12">
      <c r="A978" s="9">
        <v>975</v>
      </c>
      <c r="B978" s="9" t="s">
        <v>457</v>
      </c>
      <c r="C978" s="9" t="s">
        <v>271</v>
      </c>
      <c r="D978" s="9" t="s">
        <v>481</v>
      </c>
      <c r="E978" s="10">
        <v>43185</v>
      </c>
      <c r="F978" s="10">
        <v>43915</v>
      </c>
      <c r="G978" s="9">
        <v>4.35</v>
      </c>
      <c r="H978" s="9" t="s">
        <v>1392</v>
      </c>
      <c r="I978" s="21">
        <v>978.77</v>
      </c>
      <c r="J978" s="4" t="e">
        <f>VLOOKUP(D978,贴息差额!C:D,2,0)</f>
        <v>#N/A</v>
      </c>
      <c r="L978" s="5" t="e">
        <f t="shared" si="17"/>
        <v>#N/A</v>
      </c>
    </row>
    <row r="979" hidden="1" spans="1:12">
      <c r="A979" s="9">
        <v>976</v>
      </c>
      <c r="B979" s="9" t="s">
        <v>457</v>
      </c>
      <c r="C979" s="9" t="s">
        <v>271</v>
      </c>
      <c r="D979" s="9" t="s">
        <v>2173</v>
      </c>
      <c r="E979" s="10">
        <v>43340</v>
      </c>
      <c r="F979" s="10">
        <v>44069</v>
      </c>
      <c r="G979" s="9">
        <v>4.35</v>
      </c>
      <c r="H979" s="9" t="s">
        <v>1392</v>
      </c>
      <c r="I979" s="21">
        <v>138.97</v>
      </c>
      <c r="J979" s="4" t="e">
        <f>VLOOKUP(D979,贴息差额!C:D,2,0)</f>
        <v>#N/A</v>
      </c>
      <c r="L979" s="5" t="e">
        <f t="shared" si="17"/>
        <v>#N/A</v>
      </c>
    </row>
    <row r="980" hidden="1" spans="1:12">
      <c r="A980" s="9">
        <v>977</v>
      </c>
      <c r="B980" s="9" t="s">
        <v>457</v>
      </c>
      <c r="C980" s="9" t="s">
        <v>271</v>
      </c>
      <c r="D980" s="9" t="s">
        <v>2174</v>
      </c>
      <c r="E980" s="10">
        <v>43283</v>
      </c>
      <c r="F980" s="10">
        <v>44007</v>
      </c>
      <c r="G980" s="9">
        <v>4.35</v>
      </c>
      <c r="H980" s="9" t="s">
        <v>1392</v>
      </c>
      <c r="I980" s="21">
        <v>831.34</v>
      </c>
      <c r="J980" s="4" t="e">
        <f>VLOOKUP(D980,贴息差额!C:D,2,0)</f>
        <v>#N/A</v>
      </c>
      <c r="L980" s="5" t="e">
        <f t="shared" si="17"/>
        <v>#N/A</v>
      </c>
    </row>
    <row r="981" hidden="1" spans="1:12">
      <c r="A981" s="9">
        <v>978</v>
      </c>
      <c r="B981" s="9" t="s">
        <v>457</v>
      </c>
      <c r="C981" s="9" t="s">
        <v>271</v>
      </c>
      <c r="D981" s="9" t="s">
        <v>2175</v>
      </c>
      <c r="E981" s="10">
        <v>43194</v>
      </c>
      <c r="F981" s="10">
        <v>43917</v>
      </c>
      <c r="G981" s="9">
        <v>4.35</v>
      </c>
      <c r="H981" s="9" t="s">
        <v>1392</v>
      </c>
      <c r="I981" s="21">
        <v>946.13</v>
      </c>
      <c r="J981" s="4" t="e">
        <f>VLOOKUP(D981,贴息差额!C:D,2,0)</f>
        <v>#N/A</v>
      </c>
      <c r="L981" s="5" t="e">
        <f t="shared" si="17"/>
        <v>#N/A</v>
      </c>
    </row>
    <row r="982" hidden="1" spans="1:12">
      <c r="A982" s="9">
        <v>979</v>
      </c>
      <c r="B982" s="9" t="s">
        <v>457</v>
      </c>
      <c r="C982" s="9" t="s">
        <v>271</v>
      </c>
      <c r="D982" s="9" t="s">
        <v>2176</v>
      </c>
      <c r="E982" s="10">
        <v>43088</v>
      </c>
      <c r="F982" s="10">
        <v>44182</v>
      </c>
      <c r="G982" s="9">
        <v>4.35</v>
      </c>
      <c r="H982" s="9" t="s">
        <v>1392</v>
      </c>
      <c r="I982" s="21">
        <v>1376.72</v>
      </c>
      <c r="J982" s="4" t="e">
        <f>VLOOKUP(D982,贴息差额!C:D,2,0)</f>
        <v>#N/A</v>
      </c>
      <c r="L982" s="5" t="e">
        <f t="shared" si="17"/>
        <v>#N/A</v>
      </c>
    </row>
    <row r="983" hidden="1" spans="1:12">
      <c r="A983" s="9">
        <v>980</v>
      </c>
      <c r="B983" s="9" t="s">
        <v>457</v>
      </c>
      <c r="C983" s="9" t="s">
        <v>271</v>
      </c>
      <c r="D983" s="9" t="s">
        <v>2177</v>
      </c>
      <c r="E983" s="10">
        <v>43350</v>
      </c>
      <c r="F983" s="10">
        <v>44080</v>
      </c>
      <c r="G983" s="9">
        <v>4.35</v>
      </c>
      <c r="H983" s="9" t="s">
        <v>1392</v>
      </c>
      <c r="I983" s="21">
        <v>190.32</v>
      </c>
      <c r="J983" s="4" t="e">
        <f>VLOOKUP(D983,贴息差额!C:D,2,0)</f>
        <v>#N/A</v>
      </c>
      <c r="L983" s="5" t="e">
        <f t="shared" si="17"/>
        <v>#N/A</v>
      </c>
    </row>
    <row r="984" hidden="1" spans="1:12">
      <c r="A984" s="9">
        <v>981</v>
      </c>
      <c r="B984" s="9" t="s">
        <v>457</v>
      </c>
      <c r="C984" s="9" t="s">
        <v>271</v>
      </c>
      <c r="D984" s="9" t="s">
        <v>1141</v>
      </c>
      <c r="E984" s="10">
        <v>43350</v>
      </c>
      <c r="F984" s="10">
        <v>44080</v>
      </c>
      <c r="G984" s="9">
        <v>4.35</v>
      </c>
      <c r="H984" s="9" t="s">
        <v>1392</v>
      </c>
      <c r="I984" s="21">
        <v>126.88</v>
      </c>
      <c r="J984" s="4">
        <f>VLOOKUP(D984,贴息差额!C:D,2,0)</f>
        <v>0.01</v>
      </c>
      <c r="L984" s="5">
        <f t="shared" si="17"/>
        <v>126.87</v>
      </c>
    </row>
    <row r="985" hidden="1" spans="1:12">
      <c r="A985" s="9">
        <v>982</v>
      </c>
      <c r="B985" s="9" t="s">
        <v>457</v>
      </c>
      <c r="C985" s="9" t="s">
        <v>271</v>
      </c>
      <c r="D985" s="9" t="s">
        <v>2178</v>
      </c>
      <c r="E985" s="10">
        <v>43076</v>
      </c>
      <c r="F985" s="10">
        <v>44171</v>
      </c>
      <c r="G985" s="9">
        <v>4.35</v>
      </c>
      <c r="H985" s="9" t="s">
        <v>1392</v>
      </c>
      <c r="I985" s="21">
        <v>1424.22</v>
      </c>
      <c r="J985" s="4" t="e">
        <f>VLOOKUP(D985,贴息差额!C:D,2,0)</f>
        <v>#N/A</v>
      </c>
      <c r="L985" s="5" t="e">
        <f t="shared" si="17"/>
        <v>#N/A</v>
      </c>
    </row>
    <row r="986" hidden="1" spans="1:12">
      <c r="A986" s="12"/>
      <c r="B986" s="12" t="s">
        <v>1401</v>
      </c>
      <c r="C986" s="12"/>
      <c r="D986" s="12"/>
      <c r="E986" s="23"/>
      <c r="F986" s="23"/>
      <c r="G986" s="12"/>
      <c r="H986" s="12"/>
      <c r="I986" s="22">
        <f>SUM(I831:I985)</f>
        <v>35511.23</v>
      </c>
      <c r="J986" s="4" t="e">
        <f>VLOOKUP(D986,贴息差额!C:D,2,0)</f>
        <v>#N/A</v>
      </c>
      <c r="L986" s="5" t="e">
        <f t="shared" si="17"/>
        <v>#N/A</v>
      </c>
    </row>
    <row r="987" hidden="1" spans="1:12">
      <c r="A987" s="9">
        <v>983</v>
      </c>
      <c r="B987" s="9" t="s">
        <v>270</v>
      </c>
      <c r="C987" s="9" t="s">
        <v>271</v>
      </c>
      <c r="D987" s="9" t="s">
        <v>2179</v>
      </c>
      <c r="E987" s="10">
        <v>43341</v>
      </c>
      <c r="F987" s="10">
        <v>43765</v>
      </c>
      <c r="G987" s="9">
        <v>4.35</v>
      </c>
      <c r="H987" s="9" t="s">
        <v>1392</v>
      </c>
      <c r="I987" s="21">
        <v>222.27</v>
      </c>
      <c r="J987" s="4" t="e">
        <f>VLOOKUP(D987,贴息差额!C:D,2,0)</f>
        <v>#N/A</v>
      </c>
      <c r="L987" s="5" t="e">
        <f t="shared" si="17"/>
        <v>#N/A</v>
      </c>
    </row>
    <row r="988" hidden="1" spans="1:12">
      <c r="A988" s="9">
        <v>984</v>
      </c>
      <c r="B988" s="9" t="s">
        <v>270</v>
      </c>
      <c r="C988" s="9" t="s">
        <v>271</v>
      </c>
      <c r="D988" s="9" t="s">
        <v>2180</v>
      </c>
      <c r="E988" s="10">
        <v>43336</v>
      </c>
      <c r="F988" s="10">
        <v>43761</v>
      </c>
      <c r="G988" s="9">
        <v>4.35</v>
      </c>
      <c r="H988" s="9" t="s">
        <v>1392</v>
      </c>
      <c r="I988" s="21">
        <v>144.96</v>
      </c>
      <c r="J988" s="4" t="e">
        <f>VLOOKUP(D988,贴息差额!C:D,2,0)</f>
        <v>#N/A</v>
      </c>
      <c r="L988" s="5" t="e">
        <f t="shared" si="17"/>
        <v>#N/A</v>
      </c>
    </row>
    <row r="989" hidden="1" spans="1:12">
      <c r="A989" s="9">
        <v>985</v>
      </c>
      <c r="B989" s="9" t="s">
        <v>270</v>
      </c>
      <c r="C989" s="9" t="s">
        <v>271</v>
      </c>
      <c r="D989" s="9" t="s">
        <v>2181</v>
      </c>
      <c r="E989" s="10">
        <v>43336</v>
      </c>
      <c r="F989" s="10">
        <v>43761</v>
      </c>
      <c r="G989" s="9">
        <v>4.35</v>
      </c>
      <c r="H989" s="9" t="s">
        <v>1392</v>
      </c>
      <c r="I989" s="21">
        <v>188.45</v>
      </c>
      <c r="J989" s="4" t="e">
        <f>VLOOKUP(D989,贴息差额!C:D,2,0)</f>
        <v>#N/A</v>
      </c>
      <c r="L989" s="5" t="e">
        <f t="shared" si="17"/>
        <v>#N/A</v>
      </c>
    </row>
    <row r="990" hidden="1" spans="1:12">
      <c r="A990" s="9">
        <v>986</v>
      </c>
      <c r="B990" s="9" t="s">
        <v>270</v>
      </c>
      <c r="C990" s="9" t="s">
        <v>271</v>
      </c>
      <c r="D990" s="9" t="s">
        <v>309</v>
      </c>
      <c r="E990" s="10">
        <v>43336</v>
      </c>
      <c r="F990" s="10">
        <v>43761</v>
      </c>
      <c r="G990" s="9">
        <v>4.35</v>
      </c>
      <c r="H990" s="9" t="s">
        <v>1392</v>
      </c>
      <c r="I990" s="21">
        <v>217.44</v>
      </c>
      <c r="J990" s="4" t="e">
        <f>VLOOKUP(D990,贴息差额!C:D,2,0)</f>
        <v>#N/A</v>
      </c>
      <c r="L990" s="5" t="e">
        <f t="shared" si="17"/>
        <v>#N/A</v>
      </c>
    </row>
    <row r="991" hidden="1" spans="1:12">
      <c r="A991" s="9">
        <v>987</v>
      </c>
      <c r="B991" s="9" t="s">
        <v>270</v>
      </c>
      <c r="C991" s="9" t="s">
        <v>271</v>
      </c>
      <c r="D991" s="9" t="s">
        <v>2182</v>
      </c>
      <c r="E991" s="10">
        <v>43336</v>
      </c>
      <c r="F991" s="10">
        <v>43761</v>
      </c>
      <c r="G991" s="9">
        <v>4.35</v>
      </c>
      <c r="H991" s="9" t="s">
        <v>1392</v>
      </c>
      <c r="I991" s="21">
        <v>173.95</v>
      </c>
      <c r="J991" s="4" t="e">
        <f>VLOOKUP(D991,贴息差额!C:D,2,0)</f>
        <v>#N/A</v>
      </c>
      <c r="L991" s="5" t="e">
        <f t="shared" si="17"/>
        <v>#N/A</v>
      </c>
    </row>
    <row r="992" hidden="1" spans="1:12">
      <c r="A992" s="9">
        <v>988</v>
      </c>
      <c r="B992" s="9" t="s">
        <v>270</v>
      </c>
      <c r="C992" s="9" t="s">
        <v>271</v>
      </c>
      <c r="D992" s="9" t="s">
        <v>2183</v>
      </c>
      <c r="E992" s="10">
        <v>43336</v>
      </c>
      <c r="F992" s="10">
        <v>43761</v>
      </c>
      <c r="G992" s="9">
        <v>4.35</v>
      </c>
      <c r="H992" s="9" t="s">
        <v>1392</v>
      </c>
      <c r="I992" s="21">
        <v>173.95</v>
      </c>
      <c r="J992" s="4" t="e">
        <f>VLOOKUP(D992,贴息差额!C:D,2,0)</f>
        <v>#N/A</v>
      </c>
      <c r="L992" s="5" t="e">
        <f t="shared" si="17"/>
        <v>#N/A</v>
      </c>
    </row>
    <row r="993" hidden="1" spans="1:12">
      <c r="A993" s="9">
        <v>989</v>
      </c>
      <c r="B993" s="9" t="s">
        <v>270</v>
      </c>
      <c r="C993" s="9" t="s">
        <v>271</v>
      </c>
      <c r="D993" s="9" t="s">
        <v>2184</v>
      </c>
      <c r="E993" s="10">
        <v>43336</v>
      </c>
      <c r="F993" s="10">
        <v>43761</v>
      </c>
      <c r="G993" s="9">
        <v>4.35</v>
      </c>
      <c r="H993" s="9" t="s">
        <v>1392</v>
      </c>
      <c r="I993" s="21">
        <v>144.96</v>
      </c>
      <c r="J993" s="4" t="e">
        <f>VLOOKUP(D993,贴息差额!C:D,2,0)</f>
        <v>#N/A</v>
      </c>
      <c r="L993" s="5" t="e">
        <f t="shared" si="17"/>
        <v>#N/A</v>
      </c>
    </row>
    <row r="994" hidden="1" spans="1:12">
      <c r="A994" s="9">
        <v>990</v>
      </c>
      <c r="B994" s="9" t="s">
        <v>270</v>
      </c>
      <c r="C994" s="9" t="s">
        <v>271</v>
      </c>
      <c r="D994" s="9" t="s">
        <v>2185</v>
      </c>
      <c r="E994" s="10">
        <v>43229</v>
      </c>
      <c r="F994" s="10">
        <v>43958</v>
      </c>
      <c r="G994" s="9">
        <v>4.35</v>
      </c>
      <c r="H994" s="9" t="s">
        <v>1392</v>
      </c>
      <c r="I994" s="21">
        <v>548.43</v>
      </c>
      <c r="J994" s="4" t="e">
        <f>VLOOKUP(D994,贴息差额!C:D,2,0)</f>
        <v>#N/A</v>
      </c>
      <c r="L994" s="5" t="e">
        <f t="shared" si="17"/>
        <v>#N/A</v>
      </c>
    </row>
    <row r="995" hidden="1" spans="1:12">
      <c r="A995" s="9">
        <v>991</v>
      </c>
      <c r="B995" s="9" t="s">
        <v>270</v>
      </c>
      <c r="C995" s="9" t="s">
        <v>271</v>
      </c>
      <c r="D995" s="9" t="s">
        <v>274</v>
      </c>
      <c r="E995" s="10">
        <v>43115</v>
      </c>
      <c r="F995" s="10">
        <v>44182</v>
      </c>
      <c r="G995" s="9">
        <v>4.35</v>
      </c>
      <c r="H995" s="9" t="s">
        <v>1392</v>
      </c>
      <c r="I995" s="21">
        <v>411.93</v>
      </c>
      <c r="J995" s="4" t="e">
        <f>VLOOKUP(D995,贴息差额!C:D,2,0)</f>
        <v>#N/A</v>
      </c>
      <c r="L995" s="5" t="e">
        <f t="shared" si="17"/>
        <v>#N/A</v>
      </c>
    </row>
    <row r="996" hidden="1" spans="1:12">
      <c r="A996" s="9">
        <v>992</v>
      </c>
      <c r="B996" s="9" t="s">
        <v>270</v>
      </c>
      <c r="C996" s="9" t="s">
        <v>271</v>
      </c>
      <c r="D996" s="9" t="s">
        <v>276</v>
      </c>
      <c r="E996" s="10">
        <v>43105</v>
      </c>
      <c r="F996" s="10">
        <v>43827</v>
      </c>
      <c r="G996" s="9">
        <v>4.35</v>
      </c>
      <c r="H996" s="9" t="s">
        <v>1392</v>
      </c>
      <c r="I996" s="21">
        <v>399.85</v>
      </c>
      <c r="J996" s="4" t="e">
        <f>VLOOKUP(D996,贴息差额!C:D,2,0)</f>
        <v>#N/A</v>
      </c>
      <c r="L996" s="5" t="e">
        <f t="shared" si="17"/>
        <v>#N/A</v>
      </c>
    </row>
    <row r="997" hidden="1" spans="1:12">
      <c r="A997" s="9">
        <v>993</v>
      </c>
      <c r="B997" s="9" t="s">
        <v>270</v>
      </c>
      <c r="C997" s="9" t="s">
        <v>271</v>
      </c>
      <c r="D997" s="9" t="s">
        <v>276</v>
      </c>
      <c r="E997" s="10">
        <v>43104</v>
      </c>
      <c r="F997" s="10">
        <v>43827</v>
      </c>
      <c r="G997" s="9">
        <v>4.35</v>
      </c>
      <c r="H997" s="9" t="s">
        <v>1392</v>
      </c>
      <c r="I997" s="21">
        <v>398.64</v>
      </c>
      <c r="J997" s="4" t="e">
        <f>VLOOKUP(D997,贴息差额!C:D,2,0)</f>
        <v>#N/A</v>
      </c>
      <c r="L997" s="5" t="e">
        <f t="shared" si="17"/>
        <v>#N/A</v>
      </c>
    </row>
    <row r="998" hidden="1" spans="1:12">
      <c r="A998" s="9">
        <v>994</v>
      </c>
      <c r="B998" s="9" t="s">
        <v>270</v>
      </c>
      <c r="C998" s="9" t="s">
        <v>271</v>
      </c>
      <c r="D998" s="9" t="s">
        <v>274</v>
      </c>
      <c r="E998" s="10">
        <v>43104</v>
      </c>
      <c r="F998" s="10">
        <v>43816</v>
      </c>
      <c r="G998" s="9">
        <v>4.35</v>
      </c>
      <c r="H998" s="9" t="s">
        <v>1392</v>
      </c>
      <c r="I998" s="21">
        <v>398.64</v>
      </c>
      <c r="J998" s="4" t="e">
        <f>VLOOKUP(D998,贴息差额!C:D,2,0)</f>
        <v>#N/A</v>
      </c>
      <c r="L998" s="5" t="e">
        <f t="shared" si="17"/>
        <v>#N/A</v>
      </c>
    </row>
    <row r="999" hidden="1" spans="1:12">
      <c r="A999" s="9">
        <v>995</v>
      </c>
      <c r="B999" s="9" t="s">
        <v>270</v>
      </c>
      <c r="C999" s="9" t="s">
        <v>271</v>
      </c>
      <c r="D999" s="9" t="s">
        <v>272</v>
      </c>
      <c r="E999" s="10">
        <v>43340</v>
      </c>
      <c r="F999" s="10">
        <v>43765</v>
      </c>
      <c r="G999" s="9">
        <v>4.35</v>
      </c>
      <c r="H999" s="9" t="s">
        <v>1392</v>
      </c>
      <c r="I999" s="21">
        <v>280.256</v>
      </c>
      <c r="J999" s="4" t="e">
        <f>VLOOKUP(D999,贴息差额!C:D,2,0)</f>
        <v>#N/A</v>
      </c>
      <c r="L999" s="5" t="e">
        <f t="shared" si="17"/>
        <v>#N/A</v>
      </c>
    </row>
    <row r="1000" hidden="1" spans="1:12">
      <c r="A1000" s="9">
        <v>996</v>
      </c>
      <c r="B1000" s="9" t="s">
        <v>270</v>
      </c>
      <c r="C1000" s="9" t="s">
        <v>271</v>
      </c>
      <c r="D1000" s="9" t="s">
        <v>2186</v>
      </c>
      <c r="E1000" s="10">
        <v>43340</v>
      </c>
      <c r="F1000" s="10">
        <v>43765</v>
      </c>
      <c r="G1000" s="9">
        <v>4.35</v>
      </c>
      <c r="H1000" s="9" t="s">
        <v>1392</v>
      </c>
      <c r="I1000" s="21">
        <v>168.15</v>
      </c>
      <c r="J1000" s="4" t="e">
        <f>VLOOKUP(D1000,贴息差额!C:D,2,0)</f>
        <v>#N/A</v>
      </c>
      <c r="L1000" s="5" t="e">
        <f t="shared" si="17"/>
        <v>#N/A</v>
      </c>
    </row>
    <row r="1001" hidden="1" spans="1:12">
      <c r="A1001" s="9">
        <v>997</v>
      </c>
      <c r="B1001" s="9" t="s">
        <v>270</v>
      </c>
      <c r="C1001" s="9" t="s">
        <v>271</v>
      </c>
      <c r="D1001" s="9" t="s">
        <v>2187</v>
      </c>
      <c r="E1001" s="10">
        <v>43340</v>
      </c>
      <c r="F1001" s="10">
        <v>43765</v>
      </c>
      <c r="G1001" s="9">
        <v>4.35</v>
      </c>
      <c r="H1001" s="9" t="s">
        <v>1392</v>
      </c>
      <c r="I1001" s="21">
        <v>168.15</v>
      </c>
      <c r="J1001" s="4" t="e">
        <f>VLOOKUP(D1001,贴息差额!C:D,2,0)</f>
        <v>#N/A</v>
      </c>
      <c r="L1001" s="5" t="e">
        <f t="shared" si="17"/>
        <v>#N/A</v>
      </c>
    </row>
    <row r="1002" hidden="1" spans="1:12">
      <c r="A1002" s="9">
        <v>998</v>
      </c>
      <c r="B1002" s="9" t="s">
        <v>270</v>
      </c>
      <c r="C1002" s="9" t="s">
        <v>271</v>
      </c>
      <c r="D1002" s="9" t="s">
        <v>2188</v>
      </c>
      <c r="E1002" s="10">
        <v>43340</v>
      </c>
      <c r="F1002" s="10">
        <v>43765</v>
      </c>
      <c r="G1002" s="9">
        <v>4.35</v>
      </c>
      <c r="H1002" s="9" t="s">
        <v>1392</v>
      </c>
      <c r="I1002" s="21">
        <v>252.23</v>
      </c>
      <c r="J1002" s="4" t="e">
        <f>VLOOKUP(D1002,贴息差额!C:D,2,0)</f>
        <v>#N/A</v>
      </c>
      <c r="L1002" s="5" t="e">
        <f t="shared" si="17"/>
        <v>#N/A</v>
      </c>
    </row>
    <row r="1003" hidden="1" spans="1:12">
      <c r="A1003" s="9">
        <v>999</v>
      </c>
      <c r="B1003" s="9" t="s">
        <v>270</v>
      </c>
      <c r="C1003" s="9" t="s">
        <v>271</v>
      </c>
      <c r="D1003" s="9" t="s">
        <v>2189</v>
      </c>
      <c r="E1003" s="10">
        <v>43340</v>
      </c>
      <c r="F1003" s="10">
        <v>43765</v>
      </c>
      <c r="G1003" s="9">
        <v>4.35</v>
      </c>
      <c r="H1003" s="9" t="s">
        <v>1392</v>
      </c>
      <c r="I1003" s="21">
        <v>210.19</v>
      </c>
      <c r="J1003" s="4" t="e">
        <f>VLOOKUP(D1003,贴息差额!C:D,2,0)</f>
        <v>#N/A</v>
      </c>
      <c r="L1003" s="5" t="e">
        <f t="shared" si="17"/>
        <v>#N/A</v>
      </c>
    </row>
    <row r="1004" hidden="1" spans="1:12">
      <c r="A1004" s="9">
        <v>1000</v>
      </c>
      <c r="B1004" s="9" t="s">
        <v>270</v>
      </c>
      <c r="C1004" s="9" t="s">
        <v>271</v>
      </c>
      <c r="D1004" s="9" t="s">
        <v>2128</v>
      </c>
      <c r="E1004" s="10">
        <v>43340</v>
      </c>
      <c r="F1004" s="10">
        <v>43765</v>
      </c>
      <c r="G1004" s="9">
        <v>4.35</v>
      </c>
      <c r="H1004" s="9" t="s">
        <v>1392</v>
      </c>
      <c r="I1004" s="21">
        <v>210.19</v>
      </c>
      <c r="J1004" s="4" t="e">
        <f>VLOOKUP(D1004,贴息差额!C:D,2,0)</f>
        <v>#N/A</v>
      </c>
      <c r="L1004" s="5" t="e">
        <f t="shared" si="17"/>
        <v>#N/A</v>
      </c>
    </row>
    <row r="1005" hidden="1" spans="1:12">
      <c r="A1005" s="9">
        <v>1001</v>
      </c>
      <c r="B1005" s="9" t="s">
        <v>270</v>
      </c>
      <c r="C1005" s="9" t="s">
        <v>271</v>
      </c>
      <c r="D1005" s="9" t="s">
        <v>305</v>
      </c>
      <c r="E1005" s="10">
        <v>43340</v>
      </c>
      <c r="F1005" s="10">
        <v>43765</v>
      </c>
      <c r="G1005" s="9">
        <v>4.35</v>
      </c>
      <c r="H1005" s="9" t="s">
        <v>1392</v>
      </c>
      <c r="I1005" s="21">
        <v>280.26</v>
      </c>
      <c r="J1005" s="4" t="e">
        <f>VLOOKUP(D1005,贴息差额!C:D,2,0)</f>
        <v>#N/A</v>
      </c>
      <c r="L1005" s="5" t="e">
        <f t="shared" ref="L1005:L1068" si="18">I1005-J1005</f>
        <v>#N/A</v>
      </c>
    </row>
    <row r="1006" hidden="1" spans="1:12">
      <c r="A1006" s="9">
        <v>1002</v>
      </c>
      <c r="B1006" s="9" t="s">
        <v>270</v>
      </c>
      <c r="C1006" s="9" t="s">
        <v>271</v>
      </c>
      <c r="D1006" s="9" t="s">
        <v>2190</v>
      </c>
      <c r="E1006" s="10">
        <v>43340</v>
      </c>
      <c r="F1006" s="10">
        <v>43765</v>
      </c>
      <c r="G1006" s="9">
        <v>4.35</v>
      </c>
      <c r="H1006" s="9" t="s">
        <v>1392</v>
      </c>
      <c r="I1006" s="21">
        <v>140.13</v>
      </c>
      <c r="J1006" s="4" t="e">
        <f>VLOOKUP(D1006,贴息差额!C:D,2,0)</f>
        <v>#N/A</v>
      </c>
      <c r="L1006" s="5" t="e">
        <f t="shared" si="18"/>
        <v>#N/A</v>
      </c>
    </row>
    <row r="1007" hidden="1" spans="1:12">
      <c r="A1007" s="9">
        <v>1003</v>
      </c>
      <c r="B1007" s="9" t="s">
        <v>270</v>
      </c>
      <c r="C1007" s="9" t="s">
        <v>271</v>
      </c>
      <c r="D1007" s="9" t="s">
        <v>2191</v>
      </c>
      <c r="E1007" s="10">
        <v>43339</v>
      </c>
      <c r="F1007" s="10">
        <v>43764</v>
      </c>
      <c r="G1007" s="9">
        <v>4.35</v>
      </c>
      <c r="H1007" s="9" t="s">
        <v>1392</v>
      </c>
      <c r="I1007" s="21">
        <v>282.67</v>
      </c>
      <c r="J1007" s="4" t="e">
        <f>VLOOKUP(D1007,贴息差额!C:D,2,0)</f>
        <v>#N/A</v>
      </c>
      <c r="L1007" s="5" t="e">
        <f t="shared" si="18"/>
        <v>#N/A</v>
      </c>
    </row>
    <row r="1008" hidden="1" spans="1:12">
      <c r="A1008" s="9">
        <v>1004</v>
      </c>
      <c r="B1008" s="9" t="s">
        <v>270</v>
      </c>
      <c r="C1008" s="9" t="s">
        <v>271</v>
      </c>
      <c r="D1008" s="9" t="s">
        <v>2192</v>
      </c>
      <c r="E1008" s="10">
        <v>43339</v>
      </c>
      <c r="F1008" s="10">
        <v>43764</v>
      </c>
      <c r="G1008" s="9">
        <v>4.35</v>
      </c>
      <c r="H1008" s="9" t="s">
        <v>1392</v>
      </c>
      <c r="I1008" s="21">
        <v>226.14</v>
      </c>
      <c r="J1008" s="4" t="e">
        <f>VLOOKUP(D1008,贴息差额!C:D,2,0)</f>
        <v>#N/A</v>
      </c>
      <c r="L1008" s="5" t="e">
        <f t="shared" si="18"/>
        <v>#N/A</v>
      </c>
    </row>
    <row r="1009" hidden="1" spans="1:12">
      <c r="A1009" s="9">
        <v>1005</v>
      </c>
      <c r="B1009" s="9" t="s">
        <v>270</v>
      </c>
      <c r="C1009" s="9" t="s">
        <v>271</v>
      </c>
      <c r="D1009" s="9" t="s">
        <v>2193</v>
      </c>
      <c r="E1009" s="10">
        <v>43339</v>
      </c>
      <c r="F1009" s="10">
        <v>43764</v>
      </c>
      <c r="G1009" s="9">
        <v>4.35</v>
      </c>
      <c r="H1009" s="9" t="s">
        <v>1392</v>
      </c>
      <c r="I1009" s="21">
        <v>282.67</v>
      </c>
      <c r="J1009" s="4" t="e">
        <f>VLOOKUP(D1009,贴息差额!C:D,2,0)</f>
        <v>#N/A</v>
      </c>
      <c r="L1009" s="5" t="e">
        <f t="shared" si="18"/>
        <v>#N/A</v>
      </c>
    </row>
    <row r="1010" hidden="1" spans="1:12">
      <c r="A1010" s="9">
        <v>1006</v>
      </c>
      <c r="B1010" s="9" t="s">
        <v>270</v>
      </c>
      <c r="C1010" s="9" t="s">
        <v>271</v>
      </c>
      <c r="D1010" s="9" t="s">
        <v>2194</v>
      </c>
      <c r="E1010" s="10">
        <v>43343</v>
      </c>
      <c r="F1010" s="10">
        <v>43889</v>
      </c>
      <c r="G1010" s="9">
        <v>4.35</v>
      </c>
      <c r="H1010" s="9" t="s">
        <v>1392</v>
      </c>
      <c r="I1010" s="21">
        <v>300.31</v>
      </c>
      <c r="J1010" s="4" t="e">
        <f>VLOOKUP(D1010,贴息差额!C:D,2,0)</f>
        <v>#N/A</v>
      </c>
      <c r="L1010" s="5" t="e">
        <f t="shared" si="18"/>
        <v>#N/A</v>
      </c>
    </row>
    <row r="1011" hidden="1" spans="1:12">
      <c r="A1011" s="9">
        <v>1007</v>
      </c>
      <c r="B1011" s="9" t="s">
        <v>270</v>
      </c>
      <c r="C1011" s="9" t="s">
        <v>271</v>
      </c>
      <c r="D1011" s="9" t="s">
        <v>2195</v>
      </c>
      <c r="E1011" s="10">
        <v>43342</v>
      </c>
      <c r="F1011" s="10">
        <v>43767</v>
      </c>
      <c r="G1011" s="9">
        <v>4.35</v>
      </c>
      <c r="H1011" s="9" t="s">
        <v>1392</v>
      </c>
      <c r="I1011" s="21">
        <v>220.34</v>
      </c>
      <c r="J1011" s="4" t="e">
        <f>VLOOKUP(D1011,贴息差额!C:D,2,0)</f>
        <v>#N/A</v>
      </c>
      <c r="L1011" s="5" t="e">
        <f t="shared" si="18"/>
        <v>#N/A</v>
      </c>
    </row>
    <row r="1012" hidden="1" spans="1:12">
      <c r="A1012" s="9">
        <v>1008</v>
      </c>
      <c r="B1012" s="9" t="s">
        <v>270</v>
      </c>
      <c r="C1012" s="9" t="s">
        <v>271</v>
      </c>
      <c r="D1012" s="9" t="s">
        <v>2196</v>
      </c>
      <c r="E1012" s="10">
        <v>43341</v>
      </c>
      <c r="F1012" s="10">
        <v>43766</v>
      </c>
      <c r="G1012" s="9">
        <v>4.35</v>
      </c>
      <c r="H1012" s="9" t="s">
        <v>1392</v>
      </c>
      <c r="I1012" s="21">
        <v>138.92</v>
      </c>
      <c r="J1012" s="4" t="e">
        <f>VLOOKUP(D1012,贴息差额!C:D,2,0)</f>
        <v>#N/A</v>
      </c>
      <c r="L1012" s="5" t="e">
        <f t="shared" si="18"/>
        <v>#N/A</v>
      </c>
    </row>
    <row r="1013" hidden="1" spans="1:12">
      <c r="A1013" s="9">
        <v>1009</v>
      </c>
      <c r="B1013" s="9" t="s">
        <v>270</v>
      </c>
      <c r="C1013" s="9" t="s">
        <v>271</v>
      </c>
      <c r="D1013" s="9" t="s">
        <v>2197</v>
      </c>
      <c r="E1013" s="10">
        <v>43341</v>
      </c>
      <c r="F1013" s="10">
        <v>43766</v>
      </c>
      <c r="G1013" s="9">
        <v>4.35</v>
      </c>
      <c r="H1013" s="9" t="s">
        <v>1392</v>
      </c>
      <c r="I1013" s="21">
        <v>250.06</v>
      </c>
      <c r="J1013" s="4" t="e">
        <f>VLOOKUP(D1013,贴息差额!C:D,2,0)</f>
        <v>#N/A</v>
      </c>
      <c r="L1013" s="5" t="e">
        <f t="shared" si="18"/>
        <v>#N/A</v>
      </c>
    </row>
    <row r="1014" hidden="1" spans="1:12">
      <c r="A1014" s="9">
        <v>1010</v>
      </c>
      <c r="B1014" s="9" t="s">
        <v>270</v>
      </c>
      <c r="C1014" s="9" t="s">
        <v>271</v>
      </c>
      <c r="D1014" s="9" t="s">
        <v>299</v>
      </c>
      <c r="E1014" s="10">
        <v>43341</v>
      </c>
      <c r="F1014" s="10">
        <v>43766</v>
      </c>
      <c r="G1014" s="9">
        <v>4.35</v>
      </c>
      <c r="H1014" s="9" t="s">
        <v>1392</v>
      </c>
      <c r="I1014" s="21">
        <v>208.38</v>
      </c>
      <c r="J1014" s="4" t="e">
        <f>VLOOKUP(D1014,贴息差额!C:D,2,0)</f>
        <v>#N/A</v>
      </c>
      <c r="L1014" s="5" t="e">
        <f t="shared" si="18"/>
        <v>#N/A</v>
      </c>
    </row>
    <row r="1015" hidden="1" spans="1:12">
      <c r="A1015" s="9">
        <v>1011</v>
      </c>
      <c r="B1015" s="9" t="s">
        <v>270</v>
      </c>
      <c r="C1015" s="9" t="s">
        <v>271</v>
      </c>
      <c r="D1015" s="9" t="s">
        <v>2198</v>
      </c>
      <c r="E1015" s="10">
        <v>43341</v>
      </c>
      <c r="F1015" s="10">
        <v>43766</v>
      </c>
      <c r="G1015" s="9">
        <v>4.35</v>
      </c>
      <c r="H1015" s="9" t="s">
        <v>1392</v>
      </c>
      <c r="I1015" s="21">
        <v>277.84</v>
      </c>
      <c r="J1015" s="4" t="e">
        <f>VLOOKUP(D1015,贴息差额!C:D,2,0)</f>
        <v>#N/A</v>
      </c>
      <c r="L1015" s="5" t="e">
        <f t="shared" si="18"/>
        <v>#N/A</v>
      </c>
    </row>
    <row r="1016" hidden="1" spans="1:12">
      <c r="A1016" s="9">
        <v>1012</v>
      </c>
      <c r="B1016" s="9" t="s">
        <v>270</v>
      </c>
      <c r="C1016" s="9" t="s">
        <v>271</v>
      </c>
      <c r="D1016" s="9" t="s">
        <v>2199</v>
      </c>
      <c r="E1016" s="10">
        <v>43341</v>
      </c>
      <c r="F1016" s="10">
        <v>43765</v>
      </c>
      <c r="G1016" s="9">
        <v>4.35</v>
      </c>
      <c r="H1016" s="9" t="s">
        <v>1392</v>
      </c>
      <c r="I1016" s="21">
        <v>208.38</v>
      </c>
      <c r="J1016" s="4" t="e">
        <f>VLOOKUP(D1016,贴息差额!C:D,2,0)</f>
        <v>#N/A</v>
      </c>
      <c r="L1016" s="5" t="e">
        <f t="shared" si="18"/>
        <v>#N/A</v>
      </c>
    </row>
    <row r="1017" ht="14.25" hidden="1" spans="1:12">
      <c r="A1017" s="9">
        <v>1013</v>
      </c>
      <c r="B1017" s="9" t="s">
        <v>270</v>
      </c>
      <c r="C1017" s="9" t="s">
        <v>271</v>
      </c>
      <c r="D1017" s="40" t="s">
        <v>297</v>
      </c>
      <c r="E1017" s="42" t="s">
        <v>1464</v>
      </c>
      <c r="F1017" s="43" t="s">
        <v>2200</v>
      </c>
      <c r="G1017" s="42">
        <v>4.35</v>
      </c>
      <c r="H1017" s="40" t="s">
        <v>1392</v>
      </c>
      <c r="I1017" s="21">
        <v>138.92</v>
      </c>
      <c r="J1017" s="4" t="e">
        <f>VLOOKUP(D1017,贴息差额!C:D,2,0)</f>
        <v>#N/A</v>
      </c>
      <c r="L1017" s="5" t="e">
        <f t="shared" si="18"/>
        <v>#N/A</v>
      </c>
    </row>
    <row r="1018" ht="14.25" hidden="1" spans="1:12">
      <c r="A1018" s="9">
        <v>1014</v>
      </c>
      <c r="B1018" s="9" t="s">
        <v>270</v>
      </c>
      <c r="C1018" s="9" t="s">
        <v>271</v>
      </c>
      <c r="D1018" s="40" t="s">
        <v>2201</v>
      </c>
      <c r="E1018" s="42" t="s">
        <v>1411</v>
      </c>
      <c r="F1018" s="43" t="s">
        <v>2202</v>
      </c>
      <c r="G1018" s="42">
        <v>4.35</v>
      </c>
      <c r="H1018" s="40" t="s">
        <v>1392</v>
      </c>
      <c r="I1018" s="21">
        <v>140.128</v>
      </c>
      <c r="J1018" s="4" t="e">
        <f>VLOOKUP(D1018,贴息差额!C:D,2,0)</f>
        <v>#N/A</v>
      </c>
      <c r="L1018" s="5" t="e">
        <f t="shared" si="18"/>
        <v>#N/A</v>
      </c>
    </row>
    <row r="1019" ht="14.25" hidden="1" spans="1:12">
      <c r="A1019" s="9">
        <v>1015</v>
      </c>
      <c r="B1019" s="9" t="s">
        <v>270</v>
      </c>
      <c r="C1019" s="9" t="s">
        <v>271</v>
      </c>
      <c r="D1019" s="40" t="s">
        <v>2203</v>
      </c>
      <c r="E1019" s="42" t="s">
        <v>1411</v>
      </c>
      <c r="F1019" s="43" t="s">
        <v>2202</v>
      </c>
      <c r="G1019" s="42">
        <v>4.35</v>
      </c>
      <c r="H1019" s="40" t="s">
        <v>1392</v>
      </c>
      <c r="I1019" s="21">
        <v>112.1024</v>
      </c>
      <c r="J1019" s="4" t="e">
        <f>VLOOKUP(D1019,贴息差额!C:D,2,0)</f>
        <v>#N/A</v>
      </c>
      <c r="L1019" s="5" t="e">
        <f t="shared" si="18"/>
        <v>#N/A</v>
      </c>
    </row>
    <row r="1020" ht="14.25" hidden="1" spans="1:12">
      <c r="A1020" s="9">
        <v>1016</v>
      </c>
      <c r="B1020" s="9" t="s">
        <v>270</v>
      </c>
      <c r="C1020" s="9" t="s">
        <v>271</v>
      </c>
      <c r="D1020" s="40" t="s">
        <v>2204</v>
      </c>
      <c r="E1020" s="42" t="s">
        <v>1411</v>
      </c>
      <c r="F1020" s="43" t="s">
        <v>2202</v>
      </c>
      <c r="G1020" s="42">
        <v>4.35</v>
      </c>
      <c r="H1020" s="40" t="s">
        <v>1392</v>
      </c>
      <c r="I1020" s="21">
        <v>140.128</v>
      </c>
      <c r="J1020" s="4" t="e">
        <f>VLOOKUP(D1020,贴息差额!C:D,2,0)</f>
        <v>#N/A</v>
      </c>
      <c r="L1020" s="5" t="e">
        <f t="shared" si="18"/>
        <v>#N/A</v>
      </c>
    </row>
    <row r="1021" ht="14.25" hidden="1" spans="1:12">
      <c r="A1021" s="9">
        <v>1017</v>
      </c>
      <c r="B1021" s="9" t="s">
        <v>270</v>
      </c>
      <c r="C1021" s="9" t="s">
        <v>271</v>
      </c>
      <c r="D1021" s="40" t="s">
        <v>311</v>
      </c>
      <c r="E1021" s="42" t="s">
        <v>1411</v>
      </c>
      <c r="F1021" s="43" t="s">
        <v>2202</v>
      </c>
      <c r="G1021" s="42">
        <v>4.35</v>
      </c>
      <c r="H1021" s="40" t="s">
        <v>1392</v>
      </c>
      <c r="I1021" s="21">
        <v>140.128</v>
      </c>
      <c r="J1021" s="4" t="e">
        <f>VLOOKUP(D1021,贴息差额!C:D,2,0)</f>
        <v>#N/A</v>
      </c>
      <c r="L1021" s="5" t="e">
        <f t="shared" si="18"/>
        <v>#N/A</v>
      </c>
    </row>
    <row r="1022" ht="14.25" hidden="1" spans="1:12">
      <c r="A1022" s="9">
        <v>1018</v>
      </c>
      <c r="B1022" s="9" t="s">
        <v>270</v>
      </c>
      <c r="C1022" s="9" t="s">
        <v>271</v>
      </c>
      <c r="D1022" s="40" t="s">
        <v>2205</v>
      </c>
      <c r="E1022" s="42" t="s">
        <v>1411</v>
      </c>
      <c r="F1022" s="43" t="s">
        <v>2202</v>
      </c>
      <c r="G1022" s="42">
        <v>4.35</v>
      </c>
      <c r="H1022" s="40" t="s">
        <v>1392</v>
      </c>
      <c r="I1022" s="21">
        <v>140.128</v>
      </c>
      <c r="J1022" s="4" t="e">
        <f>VLOOKUP(D1022,贴息差额!C:D,2,0)</f>
        <v>#N/A</v>
      </c>
      <c r="L1022" s="5" t="e">
        <f t="shared" si="18"/>
        <v>#N/A</v>
      </c>
    </row>
    <row r="1023" ht="14.25" hidden="1" spans="1:12">
      <c r="A1023" s="9">
        <v>1019</v>
      </c>
      <c r="B1023" s="9" t="s">
        <v>270</v>
      </c>
      <c r="C1023" s="9" t="s">
        <v>271</v>
      </c>
      <c r="D1023" s="40" t="s">
        <v>130</v>
      </c>
      <c r="E1023" s="42" t="s">
        <v>1411</v>
      </c>
      <c r="F1023" s="43" t="s">
        <v>2202</v>
      </c>
      <c r="G1023" s="42">
        <v>4.35</v>
      </c>
      <c r="H1023" s="40" t="s">
        <v>1392</v>
      </c>
      <c r="I1023" s="21">
        <v>140.128</v>
      </c>
      <c r="J1023" s="4" t="e">
        <f>VLOOKUP(D1023,贴息差额!C:D,2,0)</f>
        <v>#N/A</v>
      </c>
      <c r="L1023" s="5" t="e">
        <f t="shared" si="18"/>
        <v>#N/A</v>
      </c>
    </row>
    <row r="1024" ht="14.25" hidden="1" spans="1:12">
      <c r="A1024" s="9">
        <v>1020</v>
      </c>
      <c r="B1024" s="9" t="s">
        <v>270</v>
      </c>
      <c r="C1024" s="9" t="s">
        <v>271</v>
      </c>
      <c r="D1024" s="40" t="s">
        <v>2206</v>
      </c>
      <c r="E1024" s="42" t="s">
        <v>1411</v>
      </c>
      <c r="F1024" s="43" t="s">
        <v>2202</v>
      </c>
      <c r="G1024" s="42">
        <v>4.35</v>
      </c>
      <c r="H1024" s="40" t="s">
        <v>1392</v>
      </c>
      <c r="I1024" s="21">
        <v>140.128</v>
      </c>
      <c r="J1024" s="4" t="e">
        <f>VLOOKUP(D1024,贴息差额!C:D,2,0)</f>
        <v>#N/A</v>
      </c>
      <c r="L1024" s="5" t="e">
        <f t="shared" si="18"/>
        <v>#N/A</v>
      </c>
    </row>
    <row r="1025" ht="14.25" hidden="1" spans="1:12">
      <c r="A1025" s="9">
        <v>1021</v>
      </c>
      <c r="B1025" s="9" t="s">
        <v>270</v>
      </c>
      <c r="C1025" s="9" t="s">
        <v>271</v>
      </c>
      <c r="D1025" s="40" t="s">
        <v>2207</v>
      </c>
      <c r="E1025" s="42" t="s">
        <v>1411</v>
      </c>
      <c r="F1025" s="43" t="s">
        <v>2202</v>
      </c>
      <c r="G1025" s="42">
        <v>4.35</v>
      </c>
      <c r="H1025" s="40" t="s">
        <v>1392</v>
      </c>
      <c r="I1025" s="21">
        <v>140.128</v>
      </c>
      <c r="J1025" s="4" t="e">
        <f>VLOOKUP(D1025,贴息差额!C:D,2,0)</f>
        <v>#N/A</v>
      </c>
      <c r="L1025" s="5" t="e">
        <f t="shared" si="18"/>
        <v>#N/A</v>
      </c>
    </row>
    <row r="1026" ht="14.25" hidden="1" spans="1:12">
      <c r="A1026" s="9">
        <v>1022</v>
      </c>
      <c r="B1026" s="9" t="s">
        <v>270</v>
      </c>
      <c r="C1026" s="9" t="s">
        <v>271</v>
      </c>
      <c r="D1026" s="40" t="s">
        <v>2208</v>
      </c>
      <c r="E1026" s="42" t="s">
        <v>1403</v>
      </c>
      <c r="F1026" s="43" t="s">
        <v>2209</v>
      </c>
      <c r="G1026" s="42">
        <v>4.35</v>
      </c>
      <c r="H1026" s="40" t="s">
        <v>1392</v>
      </c>
      <c r="I1026" s="21">
        <v>141.336</v>
      </c>
      <c r="J1026" s="4" t="e">
        <f>VLOOKUP(D1026,贴息差额!C:D,2,0)</f>
        <v>#N/A</v>
      </c>
      <c r="L1026" s="5" t="e">
        <f t="shared" si="18"/>
        <v>#N/A</v>
      </c>
    </row>
    <row r="1027" ht="14.25" hidden="1" spans="1:12">
      <c r="A1027" s="9">
        <v>1023</v>
      </c>
      <c r="B1027" s="9" t="s">
        <v>270</v>
      </c>
      <c r="C1027" s="9" t="s">
        <v>271</v>
      </c>
      <c r="D1027" s="40" t="s">
        <v>2210</v>
      </c>
      <c r="E1027" s="42" t="s">
        <v>1403</v>
      </c>
      <c r="F1027" s="43" t="s">
        <v>2209</v>
      </c>
      <c r="G1027" s="42">
        <v>4.35</v>
      </c>
      <c r="H1027" s="40" t="s">
        <v>1392</v>
      </c>
      <c r="I1027" s="21">
        <v>141.336</v>
      </c>
      <c r="J1027" s="4" t="e">
        <f>VLOOKUP(D1027,贴息差额!C:D,2,0)</f>
        <v>#N/A</v>
      </c>
      <c r="L1027" s="5" t="e">
        <f t="shared" si="18"/>
        <v>#N/A</v>
      </c>
    </row>
    <row r="1028" ht="14.25" hidden="1" spans="1:12">
      <c r="A1028" s="9">
        <v>1024</v>
      </c>
      <c r="B1028" s="9" t="s">
        <v>270</v>
      </c>
      <c r="C1028" s="9" t="s">
        <v>271</v>
      </c>
      <c r="D1028" s="40" t="s">
        <v>1388</v>
      </c>
      <c r="E1028" s="42" t="s">
        <v>2211</v>
      </c>
      <c r="F1028" s="43" t="s">
        <v>2212</v>
      </c>
      <c r="G1028" s="42">
        <v>4.35</v>
      </c>
      <c r="H1028" s="40" t="s">
        <v>1392</v>
      </c>
      <c r="I1028" s="21">
        <v>1805.96</v>
      </c>
      <c r="J1028" s="4">
        <f>VLOOKUP(D1028,贴息差额!C:D,2,0)</f>
        <v>-110.3</v>
      </c>
      <c r="L1028" s="5">
        <f t="shared" si="18"/>
        <v>1916.26</v>
      </c>
    </row>
    <row r="1029" ht="14.25" hidden="1" spans="1:12">
      <c r="A1029" s="9">
        <v>1025</v>
      </c>
      <c r="B1029" s="9" t="s">
        <v>270</v>
      </c>
      <c r="C1029" s="9" t="s">
        <v>271</v>
      </c>
      <c r="D1029" s="40" t="s">
        <v>2213</v>
      </c>
      <c r="E1029" s="42" t="s">
        <v>1464</v>
      </c>
      <c r="F1029" s="43" t="s">
        <v>2200</v>
      </c>
      <c r="G1029" s="42">
        <v>4.35</v>
      </c>
      <c r="H1029" s="40" t="s">
        <v>1392</v>
      </c>
      <c r="I1029" s="21">
        <v>208.38</v>
      </c>
      <c r="J1029" s="4" t="e">
        <f>VLOOKUP(D1029,贴息差额!C:D,2,0)</f>
        <v>#N/A</v>
      </c>
      <c r="L1029" s="5" t="e">
        <f t="shared" si="18"/>
        <v>#N/A</v>
      </c>
    </row>
    <row r="1030" ht="14.25" hidden="1" spans="1:12">
      <c r="A1030" s="9">
        <v>1026</v>
      </c>
      <c r="B1030" s="9" t="s">
        <v>270</v>
      </c>
      <c r="C1030" s="9" t="s">
        <v>271</v>
      </c>
      <c r="D1030" s="40" t="s">
        <v>2214</v>
      </c>
      <c r="E1030" s="42" t="s">
        <v>1411</v>
      </c>
      <c r="F1030" s="43" t="s">
        <v>2202</v>
      </c>
      <c r="G1030" s="42">
        <v>4.35</v>
      </c>
      <c r="H1030" s="40" t="s">
        <v>1392</v>
      </c>
      <c r="I1030" s="21">
        <v>140.128</v>
      </c>
      <c r="J1030" s="4" t="e">
        <f>VLOOKUP(D1030,贴息差额!C:D,2,0)</f>
        <v>#N/A</v>
      </c>
      <c r="L1030" s="5" t="e">
        <f t="shared" si="18"/>
        <v>#N/A</v>
      </c>
    </row>
    <row r="1031" ht="14.25" hidden="1" spans="1:12">
      <c r="A1031" s="9">
        <v>1027</v>
      </c>
      <c r="B1031" s="9" t="s">
        <v>270</v>
      </c>
      <c r="C1031" s="9" t="s">
        <v>271</v>
      </c>
      <c r="D1031" s="40" t="s">
        <v>2215</v>
      </c>
      <c r="E1031" s="42" t="s">
        <v>1411</v>
      </c>
      <c r="F1031" s="43" t="s">
        <v>2202</v>
      </c>
      <c r="G1031" s="42">
        <v>4.35</v>
      </c>
      <c r="H1031" s="40" t="s">
        <v>1392</v>
      </c>
      <c r="I1031" s="21">
        <v>140.128</v>
      </c>
      <c r="J1031" s="4" t="e">
        <f>VLOOKUP(D1031,贴息差额!C:D,2,0)</f>
        <v>#N/A</v>
      </c>
      <c r="L1031" s="5" t="e">
        <f t="shared" si="18"/>
        <v>#N/A</v>
      </c>
    </row>
    <row r="1032" ht="14.25" hidden="1" spans="1:12">
      <c r="A1032" s="9">
        <v>1028</v>
      </c>
      <c r="B1032" s="9" t="s">
        <v>270</v>
      </c>
      <c r="C1032" s="9" t="s">
        <v>271</v>
      </c>
      <c r="D1032" s="40" t="s">
        <v>278</v>
      </c>
      <c r="E1032" s="42" t="s">
        <v>1411</v>
      </c>
      <c r="F1032" s="43" t="s">
        <v>2202</v>
      </c>
      <c r="G1032" s="42">
        <v>4.35</v>
      </c>
      <c r="H1032" s="40" t="s">
        <v>1392</v>
      </c>
      <c r="I1032" s="21">
        <v>112.1024</v>
      </c>
      <c r="J1032" s="4" t="e">
        <f>VLOOKUP(D1032,贴息差额!C:D,2,0)</f>
        <v>#N/A</v>
      </c>
      <c r="L1032" s="5" t="e">
        <f t="shared" si="18"/>
        <v>#N/A</v>
      </c>
    </row>
    <row r="1033" ht="14.25" hidden="1" spans="1:12">
      <c r="A1033" s="9">
        <v>1029</v>
      </c>
      <c r="B1033" s="9" t="s">
        <v>270</v>
      </c>
      <c r="C1033" s="9" t="s">
        <v>271</v>
      </c>
      <c r="D1033" s="40" t="s">
        <v>287</v>
      </c>
      <c r="E1033" s="42" t="s">
        <v>1411</v>
      </c>
      <c r="F1033" s="43" t="s">
        <v>2202</v>
      </c>
      <c r="G1033" s="42">
        <v>4.35</v>
      </c>
      <c r="H1033" s="40" t="s">
        <v>1392</v>
      </c>
      <c r="I1033" s="21">
        <v>140.128</v>
      </c>
      <c r="J1033" s="4" t="e">
        <f>VLOOKUP(D1033,贴息差额!C:D,2,0)</f>
        <v>#N/A</v>
      </c>
      <c r="L1033" s="5" t="e">
        <f t="shared" si="18"/>
        <v>#N/A</v>
      </c>
    </row>
    <row r="1034" ht="14.25" hidden="1" spans="1:12">
      <c r="A1034" s="9">
        <v>1030</v>
      </c>
      <c r="B1034" s="9" t="s">
        <v>270</v>
      </c>
      <c r="C1034" s="9" t="s">
        <v>271</v>
      </c>
      <c r="D1034" s="40" t="s">
        <v>2216</v>
      </c>
      <c r="E1034" s="42" t="s">
        <v>1411</v>
      </c>
      <c r="F1034" s="43" t="s">
        <v>2202</v>
      </c>
      <c r="G1034" s="42">
        <v>4.35</v>
      </c>
      <c r="H1034" s="40" t="s">
        <v>1392</v>
      </c>
      <c r="I1034" s="21">
        <v>140.128</v>
      </c>
      <c r="J1034" s="4" t="e">
        <f>VLOOKUP(D1034,贴息差额!C:D,2,0)</f>
        <v>#N/A</v>
      </c>
      <c r="L1034" s="5" t="e">
        <f t="shared" si="18"/>
        <v>#N/A</v>
      </c>
    </row>
    <row r="1035" ht="14.25" hidden="1" spans="1:12">
      <c r="A1035" s="9">
        <v>1031</v>
      </c>
      <c r="B1035" s="9" t="s">
        <v>270</v>
      </c>
      <c r="C1035" s="9" t="s">
        <v>271</v>
      </c>
      <c r="D1035" s="40" t="s">
        <v>2217</v>
      </c>
      <c r="E1035" s="42" t="s">
        <v>1411</v>
      </c>
      <c r="F1035" s="43" t="s">
        <v>2202</v>
      </c>
      <c r="G1035" s="42">
        <v>4.35</v>
      </c>
      <c r="H1035" s="40" t="s">
        <v>1392</v>
      </c>
      <c r="I1035" s="21">
        <v>140.128</v>
      </c>
      <c r="J1035" s="4" t="e">
        <f>VLOOKUP(D1035,贴息差额!C:D,2,0)</f>
        <v>#N/A</v>
      </c>
      <c r="L1035" s="5" t="e">
        <f t="shared" si="18"/>
        <v>#N/A</v>
      </c>
    </row>
    <row r="1036" ht="14.25" hidden="1" spans="1:12">
      <c r="A1036" s="9">
        <v>1032</v>
      </c>
      <c r="B1036" s="9" t="s">
        <v>270</v>
      </c>
      <c r="C1036" s="9" t="s">
        <v>271</v>
      </c>
      <c r="D1036" s="40" t="s">
        <v>2218</v>
      </c>
      <c r="E1036" s="42" t="s">
        <v>1411</v>
      </c>
      <c r="F1036" s="43" t="s">
        <v>2202</v>
      </c>
      <c r="G1036" s="42">
        <v>4.35</v>
      </c>
      <c r="H1036" s="40" t="s">
        <v>1392</v>
      </c>
      <c r="I1036" s="21">
        <v>140.128</v>
      </c>
      <c r="J1036" s="4" t="e">
        <f>VLOOKUP(D1036,贴息差额!C:D,2,0)</f>
        <v>#N/A</v>
      </c>
      <c r="L1036" s="5" t="e">
        <f t="shared" si="18"/>
        <v>#N/A</v>
      </c>
    </row>
    <row r="1037" ht="14.25" hidden="1" spans="1:12">
      <c r="A1037" s="9">
        <v>1033</v>
      </c>
      <c r="B1037" s="9" t="s">
        <v>270</v>
      </c>
      <c r="C1037" s="9" t="s">
        <v>271</v>
      </c>
      <c r="D1037" s="40" t="s">
        <v>2219</v>
      </c>
      <c r="E1037" s="42" t="s">
        <v>1411</v>
      </c>
      <c r="F1037" s="43" t="s">
        <v>2202</v>
      </c>
      <c r="G1037" s="42">
        <v>4.35</v>
      </c>
      <c r="H1037" s="40" t="s">
        <v>1392</v>
      </c>
      <c r="I1037" s="21">
        <v>140.128</v>
      </c>
      <c r="J1037" s="4" t="e">
        <f>VLOOKUP(D1037,贴息差额!C:D,2,0)</f>
        <v>#N/A</v>
      </c>
      <c r="L1037" s="5" t="e">
        <f t="shared" si="18"/>
        <v>#N/A</v>
      </c>
    </row>
    <row r="1038" ht="14.25" hidden="1" spans="1:12">
      <c r="A1038" s="9">
        <v>1034</v>
      </c>
      <c r="B1038" s="9" t="s">
        <v>270</v>
      </c>
      <c r="C1038" s="9" t="s">
        <v>271</v>
      </c>
      <c r="D1038" s="40" t="s">
        <v>2220</v>
      </c>
      <c r="E1038" s="42" t="s">
        <v>1411</v>
      </c>
      <c r="F1038" s="43" t="s">
        <v>2202</v>
      </c>
      <c r="G1038" s="42">
        <v>4.35</v>
      </c>
      <c r="H1038" s="40" t="s">
        <v>1392</v>
      </c>
      <c r="I1038" s="21">
        <v>140.128</v>
      </c>
      <c r="J1038" s="4" t="e">
        <f>VLOOKUP(D1038,贴息差额!C:D,2,0)</f>
        <v>#N/A</v>
      </c>
      <c r="L1038" s="5" t="e">
        <f t="shared" si="18"/>
        <v>#N/A</v>
      </c>
    </row>
    <row r="1039" ht="14.25" hidden="1" spans="1:12">
      <c r="A1039" s="9">
        <v>1035</v>
      </c>
      <c r="B1039" s="9" t="s">
        <v>270</v>
      </c>
      <c r="C1039" s="9" t="s">
        <v>271</v>
      </c>
      <c r="D1039" s="40" t="s">
        <v>2221</v>
      </c>
      <c r="E1039" s="42" t="s">
        <v>1411</v>
      </c>
      <c r="F1039" s="43" t="s">
        <v>2202</v>
      </c>
      <c r="G1039" s="42">
        <v>4.35</v>
      </c>
      <c r="H1039" s="40" t="s">
        <v>1392</v>
      </c>
      <c r="I1039" s="21">
        <v>112.1024</v>
      </c>
      <c r="J1039" s="4" t="e">
        <f>VLOOKUP(D1039,贴息差额!C:D,2,0)</f>
        <v>#N/A</v>
      </c>
      <c r="L1039" s="5" t="e">
        <f t="shared" si="18"/>
        <v>#N/A</v>
      </c>
    </row>
    <row r="1040" ht="14.25" hidden="1" spans="1:12">
      <c r="A1040" s="9">
        <v>1036</v>
      </c>
      <c r="B1040" s="9" t="s">
        <v>270</v>
      </c>
      <c r="C1040" s="9" t="s">
        <v>271</v>
      </c>
      <c r="D1040" s="40" t="s">
        <v>2222</v>
      </c>
      <c r="E1040" s="42" t="s">
        <v>1409</v>
      </c>
      <c r="F1040" s="43" t="s">
        <v>2223</v>
      </c>
      <c r="G1040" s="42">
        <v>4.35</v>
      </c>
      <c r="H1040" s="40" t="s">
        <v>1392</v>
      </c>
      <c r="I1040" s="21">
        <v>136.504</v>
      </c>
      <c r="J1040" s="4" t="e">
        <f>VLOOKUP(D1040,贴息差额!C:D,2,0)</f>
        <v>#N/A</v>
      </c>
      <c r="L1040" s="5" t="e">
        <f t="shared" si="18"/>
        <v>#N/A</v>
      </c>
    </row>
    <row r="1041" ht="14.25" hidden="1" spans="1:12">
      <c r="A1041" s="9">
        <v>1037</v>
      </c>
      <c r="B1041" s="9" t="s">
        <v>270</v>
      </c>
      <c r="C1041" s="9" t="s">
        <v>271</v>
      </c>
      <c r="D1041" s="40" t="s">
        <v>2224</v>
      </c>
      <c r="E1041" s="42" t="s">
        <v>1464</v>
      </c>
      <c r="F1041" s="43" t="s">
        <v>2200</v>
      </c>
      <c r="G1041" s="42">
        <v>4.35</v>
      </c>
      <c r="H1041" s="40" t="s">
        <v>1392</v>
      </c>
      <c r="I1041" s="21">
        <v>137.712</v>
      </c>
      <c r="J1041" s="4" t="e">
        <f>VLOOKUP(D1041,贴息差额!C:D,2,0)</f>
        <v>#N/A</v>
      </c>
      <c r="L1041" s="5" t="e">
        <f t="shared" si="18"/>
        <v>#N/A</v>
      </c>
    </row>
    <row r="1042" ht="14.25" hidden="1" spans="1:12">
      <c r="A1042" s="9">
        <v>1038</v>
      </c>
      <c r="B1042" s="9" t="s">
        <v>270</v>
      </c>
      <c r="C1042" s="9" t="s">
        <v>271</v>
      </c>
      <c r="D1042" s="40" t="s">
        <v>2225</v>
      </c>
      <c r="E1042" s="42" t="s">
        <v>1464</v>
      </c>
      <c r="F1042" s="43" t="s">
        <v>2200</v>
      </c>
      <c r="G1042" s="42">
        <v>4.35</v>
      </c>
      <c r="H1042" s="40" t="s">
        <v>1392</v>
      </c>
      <c r="I1042" s="21">
        <v>138.92</v>
      </c>
      <c r="J1042" s="4" t="e">
        <f>VLOOKUP(D1042,贴息差额!C:D,2,0)</f>
        <v>#N/A</v>
      </c>
      <c r="L1042" s="5" t="e">
        <f t="shared" si="18"/>
        <v>#N/A</v>
      </c>
    </row>
    <row r="1043" ht="14.25" hidden="1" spans="1:12">
      <c r="A1043" s="9">
        <v>1039</v>
      </c>
      <c r="B1043" s="9" t="s">
        <v>270</v>
      </c>
      <c r="C1043" s="9" t="s">
        <v>271</v>
      </c>
      <c r="D1043" s="40" t="s">
        <v>2226</v>
      </c>
      <c r="E1043" s="42" t="s">
        <v>1464</v>
      </c>
      <c r="F1043" s="43" t="s">
        <v>2200</v>
      </c>
      <c r="G1043" s="42">
        <v>4.35</v>
      </c>
      <c r="H1043" s="40" t="s">
        <v>1392</v>
      </c>
      <c r="I1043" s="21">
        <v>138.92</v>
      </c>
      <c r="J1043" s="4" t="e">
        <f>VLOOKUP(D1043,贴息差额!C:D,2,0)</f>
        <v>#N/A</v>
      </c>
      <c r="L1043" s="5" t="e">
        <f t="shared" si="18"/>
        <v>#N/A</v>
      </c>
    </row>
    <row r="1044" ht="14.25" hidden="1" spans="1:12">
      <c r="A1044" s="9">
        <v>1040</v>
      </c>
      <c r="B1044" s="9" t="s">
        <v>270</v>
      </c>
      <c r="C1044" s="9" t="s">
        <v>271</v>
      </c>
      <c r="D1044" s="40" t="s">
        <v>2227</v>
      </c>
      <c r="E1044" s="42" t="s">
        <v>1464</v>
      </c>
      <c r="F1044" s="43" t="s">
        <v>2200</v>
      </c>
      <c r="G1044" s="42">
        <v>4.35</v>
      </c>
      <c r="H1044" s="40" t="s">
        <v>1392</v>
      </c>
      <c r="I1044" s="21">
        <v>138.92</v>
      </c>
      <c r="J1044" s="4" t="e">
        <f>VLOOKUP(D1044,贴息差额!C:D,2,0)</f>
        <v>#N/A</v>
      </c>
      <c r="L1044" s="5" t="e">
        <f t="shared" si="18"/>
        <v>#N/A</v>
      </c>
    </row>
    <row r="1045" ht="14.25" hidden="1" spans="1:12">
      <c r="A1045" s="9">
        <v>1041</v>
      </c>
      <c r="B1045" s="9" t="s">
        <v>270</v>
      </c>
      <c r="C1045" s="9" t="s">
        <v>271</v>
      </c>
      <c r="D1045" s="40" t="s">
        <v>2228</v>
      </c>
      <c r="E1045" s="42" t="s">
        <v>1464</v>
      </c>
      <c r="F1045" s="43" t="s">
        <v>2200</v>
      </c>
      <c r="G1045" s="42">
        <v>4.35</v>
      </c>
      <c r="H1045" s="40" t="s">
        <v>1392</v>
      </c>
      <c r="I1045" s="21">
        <v>138.92</v>
      </c>
      <c r="J1045" s="4" t="e">
        <f>VLOOKUP(D1045,贴息差额!C:D,2,0)</f>
        <v>#N/A</v>
      </c>
      <c r="L1045" s="5" t="e">
        <f t="shared" si="18"/>
        <v>#N/A</v>
      </c>
    </row>
    <row r="1046" ht="14.25" hidden="1" spans="1:12">
      <c r="A1046" s="9">
        <v>1042</v>
      </c>
      <c r="B1046" s="9" t="s">
        <v>270</v>
      </c>
      <c r="C1046" s="9" t="s">
        <v>271</v>
      </c>
      <c r="D1046" s="40" t="s">
        <v>300</v>
      </c>
      <c r="E1046" s="42" t="s">
        <v>1464</v>
      </c>
      <c r="F1046" s="43" t="s">
        <v>2200</v>
      </c>
      <c r="G1046" s="42">
        <v>4.35</v>
      </c>
      <c r="H1046" s="40" t="s">
        <v>1392</v>
      </c>
      <c r="I1046" s="21">
        <v>166.704</v>
      </c>
      <c r="J1046" s="4" t="e">
        <f>VLOOKUP(D1046,贴息差额!C:D,2,0)</f>
        <v>#N/A</v>
      </c>
      <c r="L1046" s="5" t="e">
        <f t="shared" si="18"/>
        <v>#N/A</v>
      </c>
    </row>
    <row r="1047" ht="14.25" hidden="1" spans="1:12">
      <c r="A1047" s="9">
        <v>1043</v>
      </c>
      <c r="B1047" s="9" t="s">
        <v>270</v>
      </c>
      <c r="C1047" s="9" t="s">
        <v>271</v>
      </c>
      <c r="D1047" s="40" t="s">
        <v>281</v>
      </c>
      <c r="E1047" s="42" t="s">
        <v>1464</v>
      </c>
      <c r="F1047" s="43" t="s">
        <v>2200</v>
      </c>
      <c r="G1047" s="42">
        <v>5.35</v>
      </c>
      <c r="H1047" s="40" t="s">
        <v>2229</v>
      </c>
      <c r="I1047" s="21">
        <v>166.704</v>
      </c>
      <c r="J1047" s="4" t="e">
        <f>VLOOKUP(D1047,贴息差额!C:D,2,0)</f>
        <v>#N/A</v>
      </c>
      <c r="L1047" s="5" t="e">
        <f t="shared" si="18"/>
        <v>#N/A</v>
      </c>
    </row>
    <row r="1048" ht="14.25" hidden="1" spans="1:12">
      <c r="A1048" s="9">
        <v>1044</v>
      </c>
      <c r="B1048" s="9" t="s">
        <v>270</v>
      </c>
      <c r="C1048" s="9" t="s">
        <v>271</v>
      </c>
      <c r="D1048" s="40" t="s">
        <v>2230</v>
      </c>
      <c r="E1048" s="42" t="s">
        <v>1464</v>
      </c>
      <c r="F1048" s="43" t="s">
        <v>2200</v>
      </c>
      <c r="G1048" s="42">
        <v>6.35</v>
      </c>
      <c r="H1048" s="40" t="s">
        <v>2231</v>
      </c>
      <c r="I1048" s="21">
        <v>138.92</v>
      </c>
      <c r="J1048" s="4" t="e">
        <f>VLOOKUP(D1048,贴息差额!C:D,2,0)</f>
        <v>#N/A</v>
      </c>
      <c r="L1048" s="5" t="e">
        <f t="shared" si="18"/>
        <v>#N/A</v>
      </c>
    </row>
    <row r="1049" ht="14.25" hidden="1" spans="1:12">
      <c r="A1049" s="9">
        <v>1045</v>
      </c>
      <c r="B1049" s="9" t="s">
        <v>270</v>
      </c>
      <c r="C1049" s="9" t="s">
        <v>271</v>
      </c>
      <c r="D1049" s="40" t="s">
        <v>2232</v>
      </c>
      <c r="E1049" s="42" t="s">
        <v>1464</v>
      </c>
      <c r="F1049" s="43" t="s">
        <v>2200</v>
      </c>
      <c r="G1049" s="42">
        <v>7.35</v>
      </c>
      <c r="H1049" s="40" t="s">
        <v>2233</v>
      </c>
      <c r="I1049" s="21">
        <v>138.92</v>
      </c>
      <c r="J1049" s="4" t="e">
        <f>VLOOKUP(D1049,贴息差额!C:D,2,0)</f>
        <v>#N/A</v>
      </c>
      <c r="L1049" s="5" t="e">
        <f t="shared" si="18"/>
        <v>#N/A</v>
      </c>
    </row>
    <row r="1050" s="2" customFormat="1" ht="14.25" hidden="1" spans="1:12">
      <c r="A1050" s="9">
        <v>1046</v>
      </c>
      <c r="B1050" s="12"/>
      <c r="C1050" s="12" t="s">
        <v>1401</v>
      </c>
      <c r="D1050" s="41"/>
      <c r="E1050" s="44"/>
      <c r="F1050" s="45"/>
      <c r="G1050" s="44"/>
      <c r="H1050" s="41"/>
      <c r="I1050" s="22">
        <f>SUM(I987:I1049)</f>
        <v>13844.0392</v>
      </c>
      <c r="J1050" s="4" t="e">
        <f>VLOOKUP(D1050,贴息差额!C:D,2,0)</f>
        <v>#N/A</v>
      </c>
      <c r="L1050" s="5" t="e">
        <f t="shared" si="18"/>
        <v>#N/A</v>
      </c>
    </row>
    <row r="1051" spans="1:12">
      <c r="A1051" s="9">
        <v>1047</v>
      </c>
      <c r="B1051" s="9" t="s">
        <v>2234</v>
      </c>
      <c r="C1051" s="9" t="s">
        <v>2235</v>
      </c>
      <c r="D1051" s="9" t="s">
        <v>1087</v>
      </c>
      <c r="E1051" s="9" t="s">
        <v>1403</v>
      </c>
      <c r="F1051" s="9" t="s">
        <v>2236</v>
      </c>
      <c r="G1051" s="9">
        <v>4.35</v>
      </c>
      <c r="H1051" s="9" t="s">
        <v>1392</v>
      </c>
      <c r="I1051" s="21">
        <v>140.17</v>
      </c>
      <c r="J1051" s="4">
        <f>VLOOKUP(D1051,贴息差额!C:D,2,0)</f>
        <v>0.01</v>
      </c>
      <c r="L1051" s="5">
        <f t="shared" si="18"/>
        <v>140.16</v>
      </c>
    </row>
    <row r="1052" spans="1:12">
      <c r="A1052" s="9">
        <v>1048</v>
      </c>
      <c r="B1052" s="9" t="s">
        <v>2234</v>
      </c>
      <c r="C1052" s="9" t="s">
        <v>2235</v>
      </c>
      <c r="D1052" s="9" t="s">
        <v>1088</v>
      </c>
      <c r="E1052" s="9" t="s">
        <v>1403</v>
      </c>
      <c r="F1052" s="9" t="s">
        <v>2236</v>
      </c>
      <c r="G1052" s="9">
        <v>4.35</v>
      </c>
      <c r="H1052" s="9" t="s">
        <v>1392</v>
      </c>
      <c r="I1052" s="21">
        <v>140.17</v>
      </c>
      <c r="J1052" s="4">
        <f>VLOOKUP(D1052,贴息差额!C:D,2,0)</f>
        <v>0.01</v>
      </c>
      <c r="L1052" s="5">
        <f t="shared" si="18"/>
        <v>140.16</v>
      </c>
    </row>
    <row r="1053" spans="1:12">
      <c r="A1053" s="9">
        <v>1049</v>
      </c>
      <c r="B1053" s="9" t="s">
        <v>2234</v>
      </c>
      <c r="C1053" s="9" t="s">
        <v>2235</v>
      </c>
      <c r="D1053" s="9" t="s">
        <v>1089</v>
      </c>
      <c r="E1053" s="9" t="s">
        <v>1403</v>
      </c>
      <c r="F1053" s="9" t="s">
        <v>2236</v>
      </c>
      <c r="G1053" s="9">
        <v>4.35</v>
      </c>
      <c r="H1053" s="9" t="s">
        <v>1392</v>
      </c>
      <c r="I1053" s="21">
        <v>140.17</v>
      </c>
      <c r="J1053" s="4">
        <f>VLOOKUP(D1053,贴息差额!C:D,2,0)</f>
        <v>0.01</v>
      </c>
      <c r="L1053" s="5">
        <f t="shared" si="18"/>
        <v>140.16</v>
      </c>
    </row>
    <row r="1054" spans="1:12">
      <c r="A1054" s="9">
        <v>1050</v>
      </c>
      <c r="B1054" s="9" t="s">
        <v>2234</v>
      </c>
      <c r="C1054" s="9" t="s">
        <v>2235</v>
      </c>
      <c r="D1054" s="9" t="s">
        <v>1090</v>
      </c>
      <c r="E1054" s="9" t="s">
        <v>1440</v>
      </c>
      <c r="F1054" s="9" t="s">
        <v>1441</v>
      </c>
      <c r="G1054" s="9">
        <v>4.35</v>
      </c>
      <c r="H1054" s="9" t="s">
        <v>1392</v>
      </c>
      <c r="I1054" s="21">
        <v>143.79</v>
      </c>
      <c r="J1054" s="4">
        <f>VLOOKUP(D1054,贴息差额!C:D,2,0)</f>
        <v>0.01</v>
      </c>
      <c r="L1054" s="5">
        <f t="shared" si="18"/>
        <v>143.78</v>
      </c>
    </row>
    <row r="1055" spans="1:12">
      <c r="A1055" s="9">
        <v>1051</v>
      </c>
      <c r="B1055" s="9" t="s">
        <v>2234</v>
      </c>
      <c r="C1055" s="9" t="s">
        <v>2235</v>
      </c>
      <c r="D1055" s="9" t="s">
        <v>1091</v>
      </c>
      <c r="E1055" s="9" t="s">
        <v>1440</v>
      </c>
      <c r="F1055" s="9" t="s">
        <v>2237</v>
      </c>
      <c r="G1055" s="9">
        <v>4.35</v>
      </c>
      <c r="H1055" s="9" t="s">
        <v>1392</v>
      </c>
      <c r="I1055" s="21">
        <v>158.17</v>
      </c>
      <c r="J1055" s="4">
        <f>VLOOKUP(D1055,贴息差额!C:D,2,0)</f>
        <v>0.01</v>
      </c>
      <c r="L1055" s="5">
        <f t="shared" si="18"/>
        <v>158.16</v>
      </c>
    </row>
    <row r="1056" spans="1:12">
      <c r="A1056" s="9">
        <v>1052</v>
      </c>
      <c r="B1056" s="9" t="s">
        <v>2234</v>
      </c>
      <c r="C1056" s="9" t="s">
        <v>2235</v>
      </c>
      <c r="D1056" s="9" t="s">
        <v>1092</v>
      </c>
      <c r="E1056" s="9" t="s">
        <v>1440</v>
      </c>
      <c r="F1056" s="9" t="s">
        <v>2237</v>
      </c>
      <c r="G1056" s="9">
        <v>4.35</v>
      </c>
      <c r="H1056" s="9" t="s">
        <v>1392</v>
      </c>
      <c r="I1056" s="21">
        <v>143.79</v>
      </c>
      <c r="J1056" s="4">
        <f>VLOOKUP(D1056,贴息差额!C:D,2,0)</f>
        <v>0.01</v>
      </c>
      <c r="L1056" s="5">
        <f t="shared" si="18"/>
        <v>143.78</v>
      </c>
    </row>
    <row r="1057" spans="1:12">
      <c r="A1057" s="9">
        <v>1053</v>
      </c>
      <c r="B1057" s="9" t="s">
        <v>2234</v>
      </c>
      <c r="C1057" s="9" t="s">
        <v>2235</v>
      </c>
      <c r="D1057" s="9" t="s">
        <v>1093</v>
      </c>
      <c r="E1057" s="9" t="s">
        <v>1440</v>
      </c>
      <c r="F1057" s="9" t="s">
        <v>2237</v>
      </c>
      <c r="G1057" s="9">
        <v>4.35</v>
      </c>
      <c r="H1057" s="9" t="s">
        <v>1392</v>
      </c>
      <c r="I1057" s="21">
        <v>143.79</v>
      </c>
      <c r="J1057" s="4">
        <f>VLOOKUP(D1057,贴息差额!C:D,2,0)</f>
        <v>0.01</v>
      </c>
      <c r="L1057" s="5">
        <f t="shared" si="18"/>
        <v>143.78</v>
      </c>
    </row>
    <row r="1058" spans="1:12">
      <c r="A1058" s="9">
        <v>1054</v>
      </c>
      <c r="B1058" s="9" t="s">
        <v>2234</v>
      </c>
      <c r="C1058" s="9" t="s">
        <v>2235</v>
      </c>
      <c r="D1058" s="9" t="s">
        <v>1094</v>
      </c>
      <c r="E1058" s="9" t="s">
        <v>1440</v>
      </c>
      <c r="F1058" s="9" t="s">
        <v>2237</v>
      </c>
      <c r="G1058" s="9">
        <v>4.35</v>
      </c>
      <c r="H1058" s="9" t="s">
        <v>1392</v>
      </c>
      <c r="I1058" s="21">
        <v>287.58</v>
      </c>
      <c r="J1058" s="4">
        <f>VLOOKUP(D1058,贴息差额!C:D,2,0)</f>
        <v>0.01</v>
      </c>
      <c r="L1058" s="5">
        <f t="shared" si="18"/>
        <v>287.57</v>
      </c>
    </row>
    <row r="1059" spans="1:12">
      <c r="A1059" s="9">
        <v>1055</v>
      </c>
      <c r="B1059" s="9" t="s">
        <v>2234</v>
      </c>
      <c r="C1059" s="9" t="s">
        <v>2235</v>
      </c>
      <c r="D1059" s="9" t="s">
        <v>1095</v>
      </c>
      <c r="E1059" s="9" t="s">
        <v>1440</v>
      </c>
      <c r="F1059" s="9" t="s">
        <v>2237</v>
      </c>
      <c r="G1059" s="9">
        <v>4.35</v>
      </c>
      <c r="H1059" s="9" t="s">
        <v>1392</v>
      </c>
      <c r="I1059" s="21">
        <v>143.79</v>
      </c>
      <c r="J1059" s="4">
        <f>VLOOKUP(D1059,贴息差额!C:D,2,0)</f>
        <v>0.01</v>
      </c>
      <c r="L1059" s="5">
        <f t="shared" si="18"/>
        <v>143.78</v>
      </c>
    </row>
    <row r="1060" spans="1:12">
      <c r="A1060" s="9">
        <v>1056</v>
      </c>
      <c r="B1060" s="9" t="s">
        <v>2234</v>
      </c>
      <c r="C1060" s="9" t="s">
        <v>2235</v>
      </c>
      <c r="D1060" s="9" t="s">
        <v>1096</v>
      </c>
      <c r="E1060" s="9" t="s">
        <v>1403</v>
      </c>
      <c r="F1060" s="9" t="s">
        <v>2236</v>
      </c>
      <c r="G1060" s="9">
        <v>4.35</v>
      </c>
      <c r="H1060" s="9" t="s">
        <v>1392</v>
      </c>
      <c r="I1060" s="21">
        <v>140.17</v>
      </c>
      <c r="J1060" s="4">
        <f>VLOOKUP(D1060,贴息差额!C:D,2,0)</f>
        <v>0.01</v>
      </c>
      <c r="L1060" s="5">
        <f t="shared" si="18"/>
        <v>140.16</v>
      </c>
    </row>
    <row r="1061" spans="1:12">
      <c r="A1061" s="9">
        <v>1057</v>
      </c>
      <c r="B1061" s="9" t="s">
        <v>2234</v>
      </c>
      <c r="C1061" s="9" t="s">
        <v>2235</v>
      </c>
      <c r="D1061" s="9" t="s">
        <v>1097</v>
      </c>
      <c r="E1061" s="9" t="s">
        <v>1403</v>
      </c>
      <c r="F1061" s="9" t="s">
        <v>2236</v>
      </c>
      <c r="G1061" s="9">
        <v>4.35</v>
      </c>
      <c r="H1061" s="9" t="s">
        <v>1392</v>
      </c>
      <c r="I1061" s="21">
        <v>140.17</v>
      </c>
      <c r="J1061" s="4">
        <f>VLOOKUP(D1061,贴息差额!C:D,2,0)</f>
        <v>0.01</v>
      </c>
      <c r="L1061" s="5">
        <f t="shared" si="18"/>
        <v>140.16</v>
      </c>
    </row>
    <row r="1062" spans="1:12">
      <c r="A1062" s="9">
        <v>1058</v>
      </c>
      <c r="B1062" s="9" t="s">
        <v>2234</v>
      </c>
      <c r="C1062" s="9" t="s">
        <v>2235</v>
      </c>
      <c r="D1062" s="9" t="s">
        <v>1098</v>
      </c>
      <c r="E1062" s="9" t="s">
        <v>1403</v>
      </c>
      <c r="F1062" s="9" t="s">
        <v>2236</v>
      </c>
      <c r="G1062" s="9">
        <v>4.35</v>
      </c>
      <c r="H1062" s="9" t="s">
        <v>1392</v>
      </c>
      <c r="I1062" s="21">
        <v>140.17</v>
      </c>
      <c r="J1062" s="4">
        <f>VLOOKUP(D1062,贴息差额!C:D,2,0)</f>
        <v>0.01</v>
      </c>
      <c r="L1062" s="5">
        <f t="shared" si="18"/>
        <v>140.16</v>
      </c>
    </row>
    <row r="1063" spans="1:12">
      <c r="A1063" s="9">
        <v>1059</v>
      </c>
      <c r="B1063" s="9" t="s">
        <v>2234</v>
      </c>
      <c r="C1063" s="9" t="s">
        <v>2235</v>
      </c>
      <c r="D1063" s="9" t="s">
        <v>1099</v>
      </c>
      <c r="E1063" s="9" t="s">
        <v>1403</v>
      </c>
      <c r="F1063" s="9" t="s">
        <v>2236</v>
      </c>
      <c r="G1063" s="9">
        <v>4.35</v>
      </c>
      <c r="H1063" s="9" t="s">
        <v>1392</v>
      </c>
      <c r="I1063" s="21">
        <v>140.17</v>
      </c>
      <c r="J1063" s="4">
        <f>VLOOKUP(D1063,贴息差额!C:D,2,0)</f>
        <v>0.01</v>
      </c>
      <c r="L1063" s="5">
        <f t="shared" si="18"/>
        <v>140.16</v>
      </c>
    </row>
    <row r="1064" spans="1:12">
      <c r="A1064" s="9">
        <v>1060</v>
      </c>
      <c r="B1064" s="9" t="s">
        <v>2234</v>
      </c>
      <c r="C1064" s="9" t="s">
        <v>2235</v>
      </c>
      <c r="D1064" s="9" t="s">
        <v>1100</v>
      </c>
      <c r="E1064" s="9" t="s">
        <v>1403</v>
      </c>
      <c r="F1064" s="9" t="s">
        <v>2236</v>
      </c>
      <c r="G1064" s="9">
        <v>4.35</v>
      </c>
      <c r="H1064" s="9" t="s">
        <v>1392</v>
      </c>
      <c r="I1064" s="21">
        <v>140.17</v>
      </c>
      <c r="J1064" s="4">
        <f>VLOOKUP(D1064,贴息差额!C:D,2,0)</f>
        <v>0.01</v>
      </c>
      <c r="L1064" s="5">
        <f t="shared" si="18"/>
        <v>140.16</v>
      </c>
    </row>
    <row r="1065" spans="1:12">
      <c r="A1065" s="9">
        <v>1061</v>
      </c>
      <c r="B1065" s="9" t="s">
        <v>2234</v>
      </c>
      <c r="C1065" s="9" t="s">
        <v>2235</v>
      </c>
      <c r="D1065" s="9" t="s">
        <v>1101</v>
      </c>
      <c r="E1065" s="9" t="s">
        <v>1403</v>
      </c>
      <c r="F1065" s="9" t="s">
        <v>2236</v>
      </c>
      <c r="G1065" s="9">
        <v>4.35</v>
      </c>
      <c r="H1065" s="9" t="s">
        <v>1392</v>
      </c>
      <c r="I1065" s="21">
        <v>140.17</v>
      </c>
      <c r="J1065" s="4">
        <f>VLOOKUP(D1065,贴息差额!C:D,2,0)</f>
        <v>0.01</v>
      </c>
      <c r="L1065" s="5">
        <f t="shared" si="18"/>
        <v>140.16</v>
      </c>
    </row>
    <row r="1066" spans="1:12">
      <c r="A1066" s="9">
        <v>1062</v>
      </c>
      <c r="B1066" s="9" t="s">
        <v>2234</v>
      </c>
      <c r="C1066" s="9" t="s">
        <v>2235</v>
      </c>
      <c r="D1066" s="9" t="s">
        <v>1102</v>
      </c>
      <c r="E1066" s="9" t="s">
        <v>1403</v>
      </c>
      <c r="F1066" s="9" t="s">
        <v>2236</v>
      </c>
      <c r="G1066" s="9">
        <v>4.35</v>
      </c>
      <c r="H1066" s="9" t="s">
        <v>1392</v>
      </c>
      <c r="I1066" s="21">
        <v>140.17</v>
      </c>
      <c r="J1066" s="4">
        <f>VLOOKUP(D1066,贴息差额!C:D,2,0)</f>
        <v>0.01</v>
      </c>
      <c r="L1066" s="5">
        <f t="shared" si="18"/>
        <v>140.16</v>
      </c>
    </row>
    <row r="1067" spans="1:12">
      <c r="A1067" s="9">
        <v>1063</v>
      </c>
      <c r="B1067" s="9" t="s">
        <v>2234</v>
      </c>
      <c r="C1067" s="9" t="s">
        <v>2235</v>
      </c>
      <c r="D1067" s="9" t="s">
        <v>1103</v>
      </c>
      <c r="E1067" s="9" t="s">
        <v>1403</v>
      </c>
      <c r="F1067" s="9" t="s">
        <v>2236</v>
      </c>
      <c r="G1067" s="9">
        <v>4.35</v>
      </c>
      <c r="H1067" s="9" t="s">
        <v>1392</v>
      </c>
      <c r="I1067" s="21">
        <v>140.17</v>
      </c>
      <c r="J1067" s="4">
        <f>VLOOKUP(D1067,贴息差额!C:D,2,0)</f>
        <v>0.01</v>
      </c>
      <c r="L1067" s="5">
        <f t="shared" si="18"/>
        <v>140.16</v>
      </c>
    </row>
    <row r="1068" spans="1:12">
      <c r="A1068" s="9">
        <v>1064</v>
      </c>
      <c r="B1068" s="9" t="s">
        <v>2234</v>
      </c>
      <c r="C1068" s="9" t="s">
        <v>2235</v>
      </c>
      <c r="D1068" s="9" t="s">
        <v>1104</v>
      </c>
      <c r="E1068" s="9" t="s">
        <v>1411</v>
      </c>
      <c r="F1068" s="9" t="s">
        <v>2238</v>
      </c>
      <c r="G1068" s="9">
        <v>4.35</v>
      </c>
      <c r="H1068" s="9" t="s">
        <v>1392</v>
      </c>
      <c r="I1068" s="21">
        <v>138.96</v>
      </c>
      <c r="J1068" s="4">
        <f>VLOOKUP(D1068,贴息差额!C:D,2,0)</f>
        <v>0.01</v>
      </c>
      <c r="L1068" s="5">
        <f t="shared" si="18"/>
        <v>138.95</v>
      </c>
    </row>
    <row r="1069" spans="1:12">
      <c r="A1069" s="9">
        <v>1065</v>
      </c>
      <c r="B1069" s="9" t="s">
        <v>2234</v>
      </c>
      <c r="C1069" s="9" t="s">
        <v>2235</v>
      </c>
      <c r="D1069" s="9" t="s">
        <v>1105</v>
      </c>
      <c r="E1069" s="9" t="s">
        <v>1403</v>
      </c>
      <c r="F1069" s="9" t="s">
        <v>2236</v>
      </c>
      <c r="G1069" s="9">
        <v>4.35</v>
      </c>
      <c r="H1069" s="9" t="s">
        <v>1392</v>
      </c>
      <c r="I1069" s="21">
        <v>140.17</v>
      </c>
      <c r="J1069" s="4">
        <f>VLOOKUP(D1069,贴息差额!C:D,2,0)</f>
        <v>0.01</v>
      </c>
      <c r="L1069" s="5">
        <f t="shared" ref="L1069:L1132" si="19">I1069-J1069</f>
        <v>140.16</v>
      </c>
    </row>
    <row r="1070" spans="1:12">
      <c r="A1070" s="9">
        <v>1066</v>
      </c>
      <c r="B1070" s="9" t="s">
        <v>2234</v>
      </c>
      <c r="C1070" s="9" t="s">
        <v>2235</v>
      </c>
      <c r="D1070" s="9" t="s">
        <v>1106</v>
      </c>
      <c r="E1070" s="9" t="s">
        <v>1403</v>
      </c>
      <c r="F1070" s="9" t="s">
        <v>2236</v>
      </c>
      <c r="G1070" s="9">
        <v>4.35</v>
      </c>
      <c r="H1070" s="9" t="s">
        <v>1392</v>
      </c>
      <c r="I1070" s="21">
        <v>140.17</v>
      </c>
      <c r="J1070" s="4">
        <f>VLOOKUP(D1070,贴息差额!C:D,2,0)</f>
        <v>0.01</v>
      </c>
      <c r="L1070" s="5">
        <f t="shared" si="19"/>
        <v>140.16</v>
      </c>
    </row>
    <row r="1071" spans="1:12">
      <c r="A1071" s="9">
        <v>1067</v>
      </c>
      <c r="B1071" s="9" t="s">
        <v>2234</v>
      </c>
      <c r="C1071" s="9" t="s">
        <v>2235</v>
      </c>
      <c r="D1071" s="9" t="s">
        <v>1107</v>
      </c>
      <c r="E1071" s="9" t="s">
        <v>2239</v>
      </c>
      <c r="F1071" s="9" t="s">
        <v>2240</v>
      </c>
      <c r="G1071" s="9">
        <v>4.35</v>
      </c>
      <c r="H1071" s="9" t="s">
        <v>1392</v>
      </c>
      <c r="I1071" s="21">
        <v>68.88</v>
      </c>
      <c r="J1071" s="4">
        <f>VLOOKUP(D1071,贴息差额!C:D,2,0)</f>
        <v>0.01</v>
      </c>
      <c r="L1071" s="5">
        <f t="shared" si="19"/>
        <v>68.87</v>
      </c>
    </row>
    <row r="1072" spans="1:12">
      <c r="A1072" s="9">
        <v>1068</v>
      </c>
      <c r="B1072" s="9" t="s">
        <v>2234</v>
      </c>
      <c r="C1072" s="9" t="s">
        <v>2235</v>
      </c>
      <c r="D1072" s="9" t="s">
        <v>1108</v>
      </c>
      <c r="E1072" s="9" t="s">
        <v>1467</v>
      </c>
      <c r="F1072" s="9" t="s">
        <v>2241</v>
      </c>
      <c r="G1072" s="9">
        <v>4.35</v>
      </c>
      <c r="H1072" s="9" t="s">
        <v>1392</v>
      </c>
      <c r="I1072" s="21">
        <v>136.54</v>
      </c>
      <c r="J1072" s="4">
        <f>VLOOKUP(D1072,贴息差额!C:D,2,0)</f>
        <v>0.01</v>
      </c>
      <c r="L1072" s="5">
        <f t="shared" si="19"/>
        <v>136.53</v>
      </c>
    </row>
    <row r="1073" spans="1:12">
      <c r="A1073" s="9">
        <v>1069</v>
      </c>
      <c r="B1073" s="9" t="s">
        <v>2234</v>
      </c>
      <c r="C1073" s="9" t="s">
        <v>2235</v>
      </c>
      <c r="D1073" s="9" t="s">
        <v>1109</v>
      </c>
      <c r="E1073" s="9" t="s">
        <v>1464</v>
      </c>
      <c r="F1073" s="9" t="s">
        <v>2241</v>
      </c>
      <c r="G1073" s="9">
        <v>4.35</v>
      </c>
      <c r="H1073" s="9" t="s">
        <v>1392</v>
      </c>
      <c r="I1073" s="21">
        <v>137.75</v>
      </c>
      <c r="J1073" s="4">
        <f>VLOOKUP(D1073,贴息差额!C:D,2,0)</f>
        <v>0.01</v>
      </c>
      <c r="L1073" s="5">
        <f t="shared" si="19"/>
        <v>137.74</v>
      </c>
    </row>
    <row r="1074" spans="1:12">
      <c r="A1074" s="9">
        <v>1070</v>
      </c>
      <c r="B1074" s="9" t="s">
        <v>2234</v>
      </c>
      <c r="C1074" s="9" t="s">
        <v>2235</v>
      </c>
      <c r="D1074" s="9" t="s">
        <v>1110</v>
      </c>
      <c r="E1074" s="9" t="s">
        <v>1411</v>
      </c>
      <c r="F1074" s="9" t="s">
        <v>2238</v>
      </c>
      <c r="G1074" s="9">
        <v>4.35</v>
      </c>
      <c r="H1074" s="9" t="s">
        <v>1392</v>
      </c>
      <c r="I1074" s="21">
        <v>138.96</v>
      </c>
      <c r="J1074" s="4">
        <f>VLOOKUP(D1074,贴息差额!C:D,2,0)</f>
        <v>0.01</v>
      </c>
      <c r="L1074" s="5">
        <f t="shared" si="19"/>
        <v>138.95</v>
      </c>
    </row>
    <row r="1075" spans="1:12">
      <c r="A1075" s="9">
        <v>1071</v>
      </c>
      <c r="B1075" s="9" t="s">
        <v>2234</v>
      </c>
      <c r="C1075" s="9" t="s">
        <v>2235</v>
      </c>
      <c r="D1075" s="9" t="s">
        <v>1111</v>
      </c>
      <c r="E1075" s="9" t="s">
        <v>1411</v>
      </c>
      <c r="F1075" s="9" t="s">
        <v>2238</v>
      </c>
      <c r="G1075" s="9">
        <v>4.35</v>
      </c>
      <c r="H1075" s="9" t="s">
        <v>1392</v>
      </c>
      <c r="I1075" s="21">
        <v>138.96</v>
      </c>
      <c r="J1075" s="4">
        <f>VLOOKUP(D1075,贴息差额!C:D,2,0)</f>
        <v>0.01</v>
      </c>
      <c r="L1075" s="5">
        <f t="shared" si="19"/>
        <v>138.95</v>
      </c>
    </row>
    <row r="1076" spans="1:12">
      <c r="A1076" s="9">
        <v>1072</v>
      </c>
      <c r="B1076" s="9" t="s">
        <v>2234</v>
      </c>
      <c r="C1076" s="9" t="s">
        <v>2235</v>
      </c>
      <c r="D1076" s="9" t="s">
        <v>1112</v>
      </c>
      <c r="E1076" s="9" t="s">
        <v>1440</v>
      </c>
      <c r="F1076" s="9" t="s">
        <v>2237</v>
      </c>
      <c r="G1076" s="9">
        <v>4.35</v>
      </c>
      <c r="H1076" s="9" t="s">
        <v>1392</v>
      </c>
      <c r="I1076" s="21">
        <v>287.58</v>
      </c>
      <c r="J1076" s="4">
        <f>VLOOKUP(D1076,贴息差额!C:D,2,0)</f>
        <v>0.01</v>
      </c>
      <c r="L1076" s="5">
        <f t="shared" si="19"/>
        <v>287.57</v>
      </c>
    </row>
    <row r="1077" spans="1:12">
      <c r="A1077" s="9">
        <v>1073</v>
      </c>
      <c r="B1077" s="9" t="s">
        <v>2234</v>
      </c>
      <c r="C1077" s="9" t="s">
        <v>2235</v>
      </c>
      <c r="D1077" s="9" t="s">
        <v>1113</v>
      </c>
      <c r="E1077" s="9" t="s">
        <v>1411</v>
      </c>
      <c r="F1077" s="9" t="s">
        <v>2238</v>
      </c>
      <c r="G1077" s="9">
        <v>4.35</v>
      </c>
      <c r="H1077" s="9" t="s">
        <v>1392</v>
      </c>
      <c r="I1077" s="21">
        <v>138.96</v>
      </c>
      <c r="J1077" s="4">
        <f>VLOOKUP(D1077,贴息差额!C:D,2,0)</f>
        <v>0.01</v>
      </c>
      <c r="L1077" s="5">
        <f t="shared" si="19"/>
        <v>138.95</v>
      </c>
    </row>
    <row r="1078" spans="1:12">
      <c r="A1078" s="9">
        <v>1074</v>
      </c>
      <c r="B1078" s="9" t="s">
        <v>2234</v>
      </c>
      <c r="C1078" s="9" t="s">
        <v>2235</v>
      </c>
      <c r="D1078" s="9" t="s">
        <v>1114</v>
      </c>
      <c r="E1078" s="9" t="s">
        <v>1411</v>
      </c>
      <c r="F1078" s="9" t="s">
        <v>2237</v>
      </c>
      <c r="G1078" s="9">
        <v>4.35</v>
      </c>
      <c r="H1078" s="9" t="s">
        <v>1392</v>
      </c>
      <c r="I1078" s="21">
        <v>277.92</v>
      </c>
      <c r="J1078" s="4">
        <f>VLOOKUP(D1078,贴息差额!C:D,2,0)</f>
        <v>0.01</v>
      </c>
      <c r="L1078" s="5">
        <f t="shared" si="19"/>
        <v>277.91</v>
      </c>
    </row>
    <row r="1079" s="2" customFormat="1" hidden="1" spans="1:12">
      <c r="A1079" s="9">
        <v>1075</v>
      </c>
      <c r="B1079" s="12"/>
      <c r="C1079" s="12" t="s">
        <v>1401</v>
      </c>
      <c r="D1079" s="12"/>
      <c r="E1079" s="12"/>
      <c r="F1079" s="12"/>
      <c r="G1079" s="12"/>
      <c r="H1079" s="12"/>
      <c r="I1079" s="22">
        <f>SUM(I1051:I1078)</f>
        <v>4307.63</v>
      </c>
      <c r="J1079" s="4" t="e">
        <f>VLOOKUP(D1079,贴息差额!C:D,2,0)</f>
        <v>#N/A</v>
      </c>
      <c r="L1079" s="5" t="e">
        <f t="shared" si="19"/>
        <v>#N/A</v>
      </c>
    </row>
    <row r="1080" hidden="1" spans="1:12">
      <c r="A1080" s="9">
        <v>1076</v>
      </c>
      <c r="B1080" s="9" t="s">
        <v>1153</v>
      </c>
      <c r="C1080" s="9" t="s">
        <v>2242</v>
      </c>
      <c r="D1080" s="9" t="s">
        <v>1154</v>
      </c>
      <c r="E1080" s="9">
        <v>20180827</v>
      </c>
      <c r="F1080" s="9">
        <v>20200826</v>
      </c>
      <c r="G1080" s="9">
        <v>4.35</v>
      </c>
      <c r="H1080" s="9" t="s">
        <v>1392</v>
      </c>
      <c r="I1080" s="21">
        <v>140.17</v>
      </c>
      <c r="J1080" s="4">
        <f>VLOOKUP(D1080,贴息差额!C:D,2,0)</f>
        <v>0.0100000000000193</v>
      </c>
      <c r="L1080" s="5">
        <f t="shared" si="19"/>
        <v>140.16</v>
      </c>
    </row>
    <row r="1081" hidden="1" spans="1:12">
      <c r="A1081" s="9">
        <v>1077</v>
      </c>
      <c r="B1081" s="9" t="s">
        <v>1153</v>
      </c>
      <c r="C1081" s="9" t="s">
        <v>2242</v>
      </c>
      <c r="D1081" s="9" t="s">
        <v>1155</v>
      </c>
      <c r="E1081" s="9">
        <v>20180827</v>
      </c>
      <c r="F1081" s="9">
        <v>20200826</v>
      </c>
      <c r="G1081" s="9">
        <v>4.35</v>
      </c>
      <c r="H1081" s="9" t="s">
        <v>1392</v>
      </c>
      <c r="I1081" s="21">
        <v>140.17</v>
      </c>
      <c r="J1081" s="4">
        <f>VLOOKUP(D1081,贴息差额!C:D,2,0)</f>
        <v>0.0100000000000193</v>
      </c>
      <c r="L1081" s="5">
        <f t="shared" si="19"/>
        <v>140.16</v>
      </c>
    </row>
    <row r="1082" hidden="1" spans="1:12">
      <c r="A1082" s="9">
        <v>1078</v>
      </c>
      <c r="B1082" s="9" t="s">
        <v>1153</v>
      </c>
      <c r="C1082" s="9" t="s">
        <v>2242</v>
      </c>
      <c r="D1082" s="9" t="s">
        <v>1156</v>
      </c>
      <c r="E1082" s="9">
        <v>20180827</v>
      </c>
      <c r="F1082" s="9">
        <v>20200826</v>
      </c>
      <c r="G1082" s="9">
        <v>4.35</v>
      </c>
      <c r="H1082" s="9" t="s">
        <v>1392</v>
      </c>
      <c r="I1082" s="21">
        <v>140.18</v>
      </c>
      <c r="J1082" s="4">
        <f>VLOOKUP(D1082,贴息差额!C:D,2,0)</f>
        <v>0.00999999999999091</v>
      </c>
      <c r="L1082" s="5">
        <f t="shared" si="19"/>
        <v>140.17</v>
      </c>
    </row>
    <row r="1083" hidden="1" spans="1:12">
      <c r="A1083" s="9">
        <v>1079</v>
      </c>
      <c r="B1083" s="9" t="s">
        <v>1153</v>
      </c>
      <c r="C1083" s="9" t="s">
        <v>2242</v>
      </c>
      <c r="D1083" s="9" t="s">
        <v>1157</v>
      </c>
      <c r="E1083" s="9">
        <v>20180827</v>
      </c>
      <c r="F1083" s="9">
        <v>20200826</v>
      </c>
      <c r="G1083" s="9">
        <v>4.35</v>
      </c>
      <c r="H1083" s="9" t="s">
        <v>1392</v>
      </c>
      <c r="I1083" s="21">
        <v>140.17</v>
      </c>
      <c r="J1083" s="4">
        <f>VLOOKUP(D1083,贴息差额!C:D,2,0)</f>
        <v>0.0100000000000193</v>
      </c>
      <c r="L1083" s="5">
        <f t="shared" si="19"/>
        <v>140.16</v>
      </c>
    </row>
    <row r="1084" hidden="1" spans="1:12">
      <c r="A1084" s="9">
        <v>1080</v>
      </c>
      <c r="B1084" s="9" t="s">
        <v>1153</v>
      </c>
      <c r="C1084" s="9" t="s">
        <v>2242</v>
      </c>
      <c r="D1084" s="9" t="s">
        <v>1158</v>
      </c>
      <c r="E1084" s="9">
        <v>20180827</v>
      </c>
      <c r="F1084" s="9">
        <v>20200826</v>
      </c>
      <c r="G1084" s="9">
        <v>4.35</v>
      </c>
      <c r="H1084" s="9" t="s">
        <v>1392</v>
      </c>
      <c r="I1084" s="21">
        <v>140.17</v>
      </c>
      <c r="J1084" s="4">
        <f>VLOOKUP(D1084,贴息差额!C:D,2,0)</f>
        <v>0.00999999999999091</v>
      </c>
      <c r="L1084" s="5">
        <f t="shared" si="19"/>
        <v>140.16</v>
      </c>
    </row>
    <row r="1085" hidden="1" spans="1:12">
      <c r="A1085" s="9">
        <v>1081</v>
      </c>
      <c r="B1085" s="9" t="s">
        <v>1153</v>
      </c>
      <c r="C1085" s="9" t="s">
        <v>2242</v>
      </c>
      <c r="D1085" s="9" t="s">
        <v>1159</v>
      </c>
      <c r="E1085" s="9">
        <v>20180827</v>
      </c>
      <c r="F1085" s="9">
        <v>20200826</v>
      </c>
      <c r="G1085" s="9">
        <v>4.35</v>
      </c>
      <c r="H1085" s="9" t="s">
        <v>1392</v>
      </c>
      <c r="I1085" s="21">
        <v>140.17</v>
      </c>
      <c r="J1085" s="4">
        <f>VLOOKUP(D1085,贴息差额!C:D,2,0)</f>
        <v>0.0100000000000193</v>
      </c>
      <c r="L1085" s="5">
        <f t="shared" si="19"/>
        <v>140.16</v>
      </c>
    </row>
    <row r="1086" hidden="1" spans="1:12">
      <c r="A1086" s="9">
        <v>1082</v>
      </c>
      <c r="B1086" s="9" t="s">
        <v>1153</v>
      </c>
      <c r="C1086" s="9" t="s">
        <v>2242</v>
      </c>
      <c r="D1086" s="9" t="s">
        <v>1160</v>
      </c>
      <c r="E1086" s="9">
        <v>20180827</v>
      </c>
      <c r="F1086" s="9">
        <v>20200826</v>
      </c>
      <c r="G1086" s="9">
        <v>4.35</v>
      </c>
      <c r="H1086" s="9" t="s">
        <v>1392</v>
      </c>
      <c r="I1086" s="21">
        <v>140.17</v>
      </c>
      <c r="J1086" s="4">
        <f>VLOOKUP(D1086,贴息差额!C:D,2,0)</f>
        <v>0.00999999999999091</v>
      </c>
      <c r="L1086" s="5">
        <f t="shared" si="19"/>
        <v>140.16</v>
      </c>
    </row>
    <row r="1087" hidden="1" spans="1:12">
      <c r="A1087" s="9">
        <v>1083</v>
      </c>
      <c r="B1087" s="9" t="s">
        <v>1153</v>
      </c>
      <c r="C1087" s="9" t="s">
        <v>2242</v>
      </c>
      <c r="D1087" s="9" t="s">
        <v>1161</v>
      </c>
      <c r="E1087" s="9">
        <v>20180827</v>
      </c>
      <c r="F1087" s="9">
        <v>20200826</v>
      </c>
      <c r="G1087" s="9">
        <v>4.35</v>
      </c>
      <c r="H1087" s="9" t="s">
        <v>1392</v>
      </c>
      <c r="I1087" s="21">
        <v>140.17</v>
      </c>
      <c r="J1087" s="4">
        <f>VLOOKUP(D1087,贴息差额!C:D,2,0)</f>
        <v>0.00999999999999091</v>
      </c>
      <c r="L1087" s="5">
        <f t="shared" si="19"/>
        <v>140.16</v>
      </c>
    </row>
    <row r="1088" hidden="1" spans="1:12">
      <c r="A1088" s="9">
        <v>1084</v>
      </c>
      <c r="B1088" s="9" t="s">
        <v>1153</v>
      </c>
      <c r="C1088" s="9" t="s">
        <v>2242</v>
      </c>
      <c r="D1088" s="9" t="s">
        <v>1162</v>
      </c>
      <c r="E1088" s="9">
        <v>20180827</v>
      </c>
      <c r="F1088" s="9">
        <v>20200826</v>
      </c>
      <c r="G1088" s="9">
        <v>4.35</v>
      </c>
      <c r="H1088" s="9" t="s">
        <v>1392</v>
      </c>
      <c r="I1088" s="21">
        <v>140.17</v>
      </c>
      <c r="J1088" s="4">
        <f>VLOOKUP(D1088,贴息差额!C:D,2,0)</f>
        <v>0.0100000000000193</v>
      </c>
      <c r="L1088" s="5">
        <f t="shared" si="19"/>
        <v>140.16</v>
      </c>
    </row>
    <row r="1089" hidden="1" spans="1:12">
      <c r="A1089" s="9">
        <v>1085</v>
      </c>
      <c r="B1089" s="9" t="s">
        <v>1153</v>
      </c>
      <c r="C1089" s="9" t="s">
        <v>2242</v>
      </c>
      <c r="D1089" s="9" t="s">
        <v>1163</v>
      </c>
      <c r="E1089" s="9">
        <v>20180827</v>
      </c>
      <c r="F1089" s="9">
        <v>20200826</v>
      </c>
      <c r="G1089" s="9">
        <v>4.35</v>
      </c>
      <c r="H1089" s="9" t="s">
        <v>1392</v>
      </c>
      <c r="I1089" s="21">
        <v>140.17</v>
      </c>
      <c r="J1089" s="4">
        <f>VLOOKUP(D1089,贴息差额!C:D,2,0)</f>
        <v>0.0100000000000193</v>
      </c>
      <c r="L1089" s="5">
        <f t="shared" si="19"/>
        <v>140.16</v>
      </c>
    </row>
    <row r="1090" hidden="1" spans="1:12">
      <c r="A1090" s="9">
        <v>1086</v>
      </c>
      <c r="B1090" s="9" t="s">
        <v>1153</v>
      </c>
      <c r="C1090" s="9" t="s">
        <v>2242</v>
      </c>
      <c r="D1090" s="9" t="s">
        <v>1164</v>
      </c>
      <c r="E1090" s="9">
        <v>20180827</v>
      </c>
      <c r="F1090" s="9">
        <v>20200826</v>
      </c>
      <c r="G1090" s="9">
        <v>4.35</v>
      </c>
      <c r="H1090" s="9" t="s">
        <v>1392</v>
      </c>
      <c r="I1090" s="21">
        <v>140.17</v>
      </c>
      <c r="J1090" s="4">
        <f>VLOOKUP(D1090,贴息差额!C:D,2,0)</f>
        <v>0.0100000000000193</v>
      </c>
      <c r="L1090" s="5">
        <f t="shared" si="19"/>
        <v>140.16</v>
      </c>
    </row>
    <row r="1091" hidden="1" spans="1:12">
      <c r="A1091" s="9">
        <v>1087</v>
      </c>
      <c r="B1091" s="9" t="s">
        <v>1153</v>
      </c>
      <c r="C1091" s="9" t="s">
        <v>2242</v>
      </c>
      <c r="D1091" s="9" t="s">
        <v>1165</v>
      </c>
      <c r="E1091" s="9">
        <v>20180827</v>
      </c>
      <c r="F1091" s="9">
        <v>20200826</v>
      </c>
      <c r="G1091" s="9">
        <v>4.35</v>
      </c>
      <c r="H1091" s="9" t="s">
        <v>1392</v>
      </c>
      <c r="I1091" s="21">
        <v>140.17</v>
      </c>
      <c r="J1091" s="4">
        <f>VLOOKUP(D1091,贴息差额!C:D,2,0)</f>
        <v>0.0100000000000193</v>
      </c>
      <c r="L1091" s="5">
        <f t="shared" si="19"/>
        <v>140.16</v>
      </c>
    </row>
    <row r="1092" hidden="1" spans="1:12">
      <c r="A1092" s="9">
        <v>1088</v>
      </c>
      <c r="B1092" s="9" t="s">
        <v>1153</v>
      </c>
      <c r="C1092" s="9" t="s">
        <v>2242</v>
      </c>
      <c r="D1092" s="9" t="s">
        <v>1166</v>
      </c>
      <c r="E1092" s="9">
        <v>20180827</v>
      </c>
      <c r="F1092" s="9">
        <v>20200826</v>
      </c>
      <c r="G1092" s="9">
        <v>4.35</v>
      </c>
      <c r="H1092" s="9" t="s">
        <v>1392</v>
      </c>
      <c r="I1092" s="21">
        <v>140.17</v>
      </c>
      <c r="J1092" s="4">
        <f>VLOOKUP(D1092,贴息差额!C:D,2,0)</f>
        <v>0.00999999999999091</v>
      </c>
      <c r="L1092" s="5">
        <f t="shared" si="19"/>
        <v>140.16</v>
      </c>
    </row>
    <row r="1093" hidden="1" spans="1:12">
      <c r="A1093" s="9">
        <v>1089</v>
      </c>
      <c r="B1093" s="9" t="s">
        <v>1153</v>
      </c>
      <c r="C1093" s="9" t="s">
        <v>2242</v>
      </c>
      <c r="D1093" s="9" t="s">
        <v>1167</v>
      </c>
      <c r="E1093" s="9">
        <v>20180827</v>
      </c>
      <c r="F1093" s="9">
        <v>20200826</v>
      </c>
      <c r="G1093" s="9">
        <v>4.35</v>
      </c>
      <c r="H1093" s="9" t="s">
        <v>1392</v>
      </c>
      <c r="I1093" s="21">
        <v>140.17</v>
      </c>
      <c r="J1093" s="4">
        <f>VLOOKUP(D1093,贴息差额!C:D,2,0)</f>
        <v>0.00999999999999091</v>
      </c>
      <c r="L1093" s="5">
        <f t="shared" si="19"/>
        <v>140.16</v>
      </c>
    </row>
    <row r="1094" hidden="1" spans="1:12">
      <c r="A1094" s="9">
        <v>1090</v>
      </c>
      <c r="B1094" s="9" t="s">
        <v>1153</v>
      </c>
      <c r="C1094" s="9" t="s">
        <v>2242</v>
      </c>
      <c r="D1094" s="9" t="s">
        <v>1168</v>
      </c>
      <c r="E1094" s="9">
        <v>20180827</v>
      </c>
      <c r="F1094" s="9">
        <v>20200826</v>
      </c>
      <c r="G1094" s="9">
        <v>4.35</v>
      </c>
      <c r="H1094" s="9" t="s">
        <v>1392</v>
      </c>
      <c r="I1094" s="21">
        <v>140.17</v>
      </c>
      <c r="J1094" s="4">
        <f>VLOOKUP(D1094,贴息差额!C:D,2,0)</f>
        <v>0.0100000000000193</v>
      </c>
      <c r="L1094" s="5">
        <f t="shared" si="19"/>
        <v>140.16</v>
      </c>
    </row>
    <row r="1095" hidden="1" spans="1:12">
      <c r="A1095" s="9">
        <v>1091</v>
      </c>
      <c r="B1095" s="9" t="s">
        <v>1153</v>
      </c>
      <c r="C1095" s="9" t="s">
        <v>2242</v>
      </c>
      <c r="D1095" s="9" t="s">
        <v>1169</v>
      </c>
      <c r="E1095" s="9">
        <v>20180827</v>
      </c>
      <c r="F1095" s="9">
        <v>20200826</v>
      </c>
      <c r="G1095" s="9">
        <v>4.35</v>
      </c>
      <c r="H1095" s="9" t="s">
        <v>1392</v>
      </c>
      <c r="I1095" s="21">
        <v>140.17</v>
      </c>
      <c r="J1095" s="4">
        <f>VLOOKUP(D1095,贴息差额!C:D,2,0)</f>
        <v>0.0100000000000193</v>
      </c>
      <c r="L1095" s="5">
        <f t="shared" si="19"/>
        <v>140.16</v>
      </c>
    </row>
    <row r="1096" hidden="1" spans="1:12">
      <c r="A1096" s="9">
        <v>1092</v>
      </c>
      <c r="B1096" s="9" t="s">
        <v>1153</v>
      </c>
      <c r="C1096" s="9" t="s">
        <v>2242</v>
      </c>
      <c r="D1096" s="9" t="s">
        <v>1170</v>
      </c>
      <c r="E1096" s="9">
        <v>20180827</v>
      </c>
      <c r="F1096" s="9">
        <v>20200826</v>
      </c>
      <c r="G1096" s="9">
        <v>4.35</v>
      </c>
      <c r="H1096" s="9" t="s">
        <v>1392</v>
      </c>
      <c r="I1096" s="21">
        <v>140.17</v>
      </c>
      <c r="J1096" s="4">
        <f>VLOOKUP(D1096,贴息差额!C:D,2,0)</f>
        <v>0.00999999999999091</v>
      </c>
      <c r="L1096" s="5">
        <f t="shared" si="19"/>
        <v>140.16</v>
      </c>
    </row>
    <row r="1097" hidden="1" spans="1:12">
      <c r="A1097" s="9">
        <v>1093</v>
      </c>
      <c r="B1097" s="9" t="s">
        <v>1153</v>
      </c>
      <c r="C1097" s="9" t="s">
        <v>2242</v>
      </c>
      <c r="D1097" s="9" t="s">
        <v>1171</v>
      </c>
      <c r="E1097" s="9">
        <v>20180827</v>
      </c>
      <c r="F1097" s="9">
        <v>20200826</v>
      </c>
      <c r="G1097" s="9">
        <v>4.35</v>
      </c>
      <c r="H1097" s="9" t="s">
        <v>1392</v>
      </c>
      <c r="I1097" s="21">
        <v>140.17</v>
      </c>
      <c r="J1097" s="4">
        <f>VLOOKUP(D1097,贴息差额!C:D,2,0)</f>
        <v>0.0100000000000193</v>
      </c>
      <c r="L1097" s="5">
        <f t="shared" si="19"/>
        <v>140.16</v>
      </c>
    </row>
    <row r="1098" hidden="1" spans="1:12">
      <c r="A1098" s="9">
        <v>1094</v>
      </c>
      <c r="B1098" s="9" t="s">
        <v>1153</v>
      </c>
      <c r="C1098" s="9" t="s">
        <v>2242</v>
      </c>
      <c r="D1098" s="9" t="s">
        <v>1172</v>
      </c>
      <c r="E1098" s="9">
        <v>20180827</v>
      </c>
      <c r="F1098" s="9">
        <v>20200826</v>
      </c>
      <c r="G1098" s="9">
        <v>4.35</v>
      </c>
      <c r="H1098" s="9" t="s">
        <v>1392</v>
      </c>
      <c r="I1098" s="21">
        <v>140.17</v>
      </c>
      <c r="J1098" s="4">
        <f>VLOOKUP(D1098,贴息差额!C:D,2,0)</f>
        <v>0.0100000000000193</v>
      </c>
      <c r="L1098" s="5">
        <f t="shared" si="19"/>
        <v>140.16</v>
      </c>
    </row>
    <row r="1099" hidden="1" spans="1:12">
      <c r="A1099" s="9">
        <v>1095</v>
      </c>
      <c r="B1099" s="9" t="s">
        <v>1153</v>
      </c>
      <c r="C1099" s="9" t="s">
        <v>2242</v>
      </c>
      <c r="D1099" s="9" t="s">
        <v>1173</v>
      </c>
      <c r="E1099" s="9">
        <v>20180827</v>
      </c>
      <c r="F1099" s="9">
        <v>20200826</v>
      </c>
      <c r="G1099" s="9">
        <v>4.35</v>
      </c>
      <c r="H1099" s="9" t="s">
        <v>1392</v>
      </c>
      <c r="I1099" s="21">
        <v>140.17</v>
      </c>
      <c r="J1099" s="4">
        <f>VLOOKUP(D1099,贴息差额!C:D,2,0)</f>
        <v>0.0100000000000193</v>
      </c>
      <c r="L1099" s="5">
        <f t="shared" si="19"/>
        <v>140.16</v>
      </c>
    </row>
    <row r="1100" hidden="1" spans="1:12">
      <c r="A1100" s="9">
        <v>1096</v>
      </c>
      <c r="B1100" s="9" t="s">
        <v>1153</v>
      </c>
      <c r="C1100" s="9" t="s">
        <v>2242</v>
      </c>
      <c r="D1100" s="9" t="s">
        <v>1174</v>
      </c>
      <c r="E1100" s="10">
        <v>43340</v>
      </c>
      <c r="F1100" s="9">
        <v>20200827</v>
      </c>
      <c r="G1100" s="9">
        <v>4.35</v>
      </c>
      <c r="H1100" s="9" t="s">
        <v>1392</v>
      </c>
      <c r="I1100" s="21">
        <v>138.96</v>
      </c>
      <c r="J1100" s="4">
        <f>VLOOKUP(D1100,贴息差额!C:D,2,0)</f>
        <v>0.0100000000000193</v>
      </c>
      <c r="L1100" s="5">
        <f t="shared" si="19"/>
        <v>138.95</v>
      </c>
    </row>
    <row r="1101" hidden="1" spans="1:12">
      <c r="A1101" s="9">
        <v>1097</v>
      </c>
      <c r="B1101" s="9" t="s">
        <v>1153</v>
      </c>
      <c r="C1101" s="9" t="s">
        <v>2242</v>
      </c>
      <c r="D1101" s="9" t="s">
        <v>1175</v>
      </c>
      <c r="E1101" s="10">
        <v>43340</v>
      </c>
      <c r="F1101" s="9">
        <v>20200827</v>
      </c>
      <c r="G1101" s="9">
        <v>4.35</v>
      </c>
      <c r="H1101" s="9" t="s">
        <v>1392</v>
      </c>
      <c r="I1101" s="21">
        <v>138.96</v>
      </c>
      <c r="J1101" s="4">
        <f>VLOOKUP(D1101,贴息差额!C:D,2,0)</f>
        <v>0.00999999999999091</v>
      </c>
      <c r="L1101" s="5">
        <f t="shared" si="19"/>
        <v>138.95</v>
      </c>
    </row>
    <row r="1102" hidden="1" spans="1:12">
      <c r="A1102" s="9">
        <v>1098</v>
      </c>
      <c r="B1102" s="9" t="s">
        <v>1153</v>
      </c>
      <c r="C1102" s="9" t="s">
        <v>2242</v>
      </c>
      <c r="D1102" s="9" t="s">
        <v>1176</v>
      </c>
      <c r="E1102" s="10">
        <v>43340</v>
      </c>
      <c r="F1102" s="9">
        <v>20200827</v>
      </c>
      <c r="G1102" s="9">
        <v>4.35</v>
      </c>
      <c r="H1102" s="9" t="s">
        <v>1392</v>
      </c>
      <c r="I1102" s="21">
        <v>138.96</v>
      </c>
      <c r="J1102" s="4">
        <f>VLOOKUP(D1102,贴息差额!C:D,2,0)</f>
        <v>0.00999999999999091</v>
      </c>
      <c r="L1102" s="5">
        <f t="shared" si="19"/>
        <v>138.95</v>
      </c>
    </row>
    <row r="1103" hidden="1" spans="1:12">
      <c r="A1103" s="9">
        <v>1099</v>
      </c>
      <c r="B1103" s="9" t="s">
        <v>1153</v>
      </c>
      <c r="C1103" s="9" t="s">
        <v>2242</v>
      </c>
      <c r="D1103" s="9" t="s">
        <v>1177</v>
      </c>
      <c r="E1103" s="10">
        <v>43340</v>
      </c>
      <c r="F1103" s="9">
        <v>20200827</v>
      </c>
      <c r="G1103" s="9">
        <v>4.35</v>
      </c>
      <c r="H1103" s="9" t="s">
        <v>1392</v>
      </c>
      <c r="I1103" s="21">
        <v>138.96</v>
      </c>
      <c r="J1103" s="4">
        <f>VLOOKUP(D1103,贴息差额!C:D,2,0)</f>
        <v>0.00999999999999091</v>
      </c>
      <c r="L1103" s="5">
        <f t="shared" si="19"/>
        <v>138.95</v>
      </c>
    </row>
    <row r="1104" hidden="1" spans="1:12">
      <c r="A1104" s="9">
        <v>1100</v>
      </c>
      <c r="B1104" s="9" t="s">
        <v>1153</v>
      </c>
      <c r="C1104" s="9" t="s">
        <v>2242</v>
      </c>
      <c r="D1104" s="9" t="s">
        <v>1178</v>
      </c>
      <c r="E1104" s="10">
        <v>43340</v>
      </c>
      <c r="F1104" s="9">
        <v>20200827</v>
      </c>
      <c r="G1104" s="9">
        <v>4.35</v>
      </c>
      <c r="H1104" s="9" t="s">
        <v>1392</v>
      </c>
      <c r="I1104" s="21">
        <v>138.96</v>
      </c>
      <c r="J1104" s="4">
        <f>VLOOKUP(D1104,贴息差额!C:D,2,0)</f>
        <v>0.00999999999999091</v>
      </c>
      <c r="L1104" s="5">
        <f t="shared" si="19"/>
        <v>138.95</v>
      </c>
    </row>
    <row r="1105" hidden="1" spans="1:12">
      <c r="A1105" s="9">
        <v>1101</v>
      </c>
      <c r="B1105" s="9" t="s">
        <v>1153</v>
      </c>
      <c r="C1105" s="9" t="s">
        <v>2242</v>
      </c>
      <c r="D1105" s="9" t="s">
        <v>1179</v>
      </c>
      <c r="E1105" s="10">
        <v>43340</v>
      </c>
      <c r="F1105" s="9">
        <v>20200827</v>
      </c>
      <c r="G1105" s="9">
        <v>4.35</v>
      </c>
      <c r="H1105" s="9" t="s">
        <v>1392</v>
      </c>
      <c r="I1105" s="21">
        <v>138.96</v>
      </c>
      <c r="J1105" s="4">
        <f>VLOOKUP(D1105,贴息差额!C:D,2,0)</f>
        <v>0.00999999999999091</v>
      </c>
      <c r="L1105" s="5">
        <f t="shared" si="19"/>
        <v>138.95</v>
      </c>
    </row>
    <row r="1106" hidden="1" spans="1:12">
      <c r="A1106" s="9">
        <v>1102</v>
      </c>
      <c r="B1106" s="9" t="s">
        <v>1153</v>
      </c>
      <c r="C1106" s="9" t="s">
        <v>2242</v>
      </c>
      <c r="D1106" s="9" t="s">
        <v>1180</v>
      </c>
      <c r="E1106" s="10">
        <v>43340</v>
      </c>
      <c r="F1106" s="9">
        <v>20200827</v>
      </c>
      <c r="G1106" s="9">
        <v>4.35</v>
      </c>
      <c r="H1106" s="9" t="s">
        <v>1392</v>
      </c>
      <c r="I1106" s="21">
        <v>138.96</v>
      </c>
      <c r="J1106" s="4">
        <f>VLOOKUP(D1106,贴息差额!C:D,2,0)</f>
        <v>0.00999999999999091</v>
      </c>
      <c r="L1106" s="5">
        <f t="shared" si="19"/>
        <v>138.95</v>
      </c>
    </row>
    <row r="1107" hidden="1" spans="1:12">
      <c r="A1107" s="9">
        <v>1103</v>
      </c>
      <c r="B1107" s="9" t="s">
        <v>1153</v>
      </c>
      <c r="C1107" s="9" t="s">
        <v>2242</v>
      </c>
      <c r="D1107" s="9" t="s">
        <v>1181</v>
      </c>
      <c r="E1107" s="10">
        <v>43340</v>
      </c>
      <c r="F1107" s="9">
        <v>20200827</v>
      </c>
      <c r="G1107" s="9">
        <v>4.35</v>
      </c>
      <c r="H1107" s="9" t="s">
        <v>1392</v>
      </c>
      <c r="I1107" s="21">
        <v>138.96</v>
      </c>
      <c r="J1107" s="4">
        <f>VLOOKUP(D1107,贴息差额!C:D,2,0)</f>
        <v>0.00999999999999091</v>
      </c>
      <c r="L1107" s="5">
        <f t="shared" si="19"/>
        <v>138.95</v>
      </c>
    </row>
    <row r="1108" hidden="1" spans="1:12">
      <c r="A1108" s="9">
        <v>1104</v>
      </c>
      <c r="B1108" s="9" t="s">
        <v>1153</v>
      </c>
      <c r="C1108" s="9" t="s">
        <v>2242</v>
      </c>
      <c r="D1108" s="9" t="s">
        <v>1182</v>
      </c>
      <c r="E1108" s="10">
        <v>43340</v>
      </c>
      <c r="F1108" s="9">
        <v>20200827</v>
      </c>
      <c r="G1108" s="9">
        <v>4.35</v>
      </c>
      <c r="H1108" s="9" t="s">
        <v>1392</v>
      </c>
      <c r="I1108" s="21">
        <v>138.96</v>
      </c>
      <c r="J1108" s="4">
        <f>VLOOKUP(D1108,贴息差额!C:D,2,0)</f>
        <v>0.00999999999999091</v>
      </c>
      <c r="L1108" s="5">
        <f t="shared" si="19"/>
        <v>138.95</v>
      </c>
    </row>
    <row r="1109" hidden="1" spans="1:12">
      <c r="A1109" s="9">
        <v>1105</v>
      </c>
      <c r="B1109" s="9" t="s">
        <v>1153</v>
      </c>
      <c r="C1109" s="9" t="s">
        <v>2242</v>
      </c>
      <c r="D1109" s="9" t="s">
        <v>1183</v>
      </c>
      <c r="E1109" s="10">
        <v>43340</v>
      </c>
      <c r="F1109" s="9">
        <v>20200827</v>
      </c>
      <c r="G1109" s="9">
        <v>4.35</v>
      </c>
      <c r="H1109" s="9" t="s">
        <v>1392</v>
      </c>
      <c r="I1109" s="21">
        <v>138.96</v>
      </c>
      <c r="J1109" s="4">
        <f>VLOOKUP(D1109,贴息差额!C:D,2,0)</f>
        <v>0.00999999999999091</v>
      </c>
      <c r="L1109" s="5">
        <f t="shared" si="19"/>
        <v>138.95</v>
      </c>
    </row>
    <row r="1110" hidden="1" spans="1:12">
      <c r="A1110" s="9">
        <v>1106</v>
      </c>
      <c r="B1110" s="9" t="s">
        <v>1153</v>
      </c>
      <c r="C1110" s="9" t="s">
        <v>2242</v>
      </c>
      <c r="D1110" s="9" t="s">
        <v>1184</v>
      </c>
      <c r="E1110" s="10">
        <v>43340</v>
      </c>
      <c r="F1110" s="9">
        <v>20200827</v>
      </c>
      <c r="G1110" s="9">
        <v>4.35</v>
      </c>
      <c r="H1110" s="9" t="s">
        <v>1392</v>
      </c>
      <c r="I1110" s="21">
        <v>138.96</v>
      </c>
      <c r="J1110" s="4">
        <f>VLOOKUP(D1110,贴息差额!C:D,2,0)</f>
        <v>0.00999999999999091</v>
      </c>
      <c r="L1110" s="5">
        <f t="shared" si="19"/>
        <v>138.95</v>
      </c>
    </row>
    <row r="1111" hidden="1" spans="1:12">
      <c r="A1111" s="9">
        <v>1107</v>
      </c>
      <c r="B1111" s="9" t="s">
        <v>1153</v>
      </c>
      <c r="C1111" s="9" t="s">
        <v>2242</v>
      </c>
      <c r="D1111" s="9" t="s">
        <v>1185</v>
      </c>
      <c r="E1111" s="10">
        <v>43340</v>
      </c>
      <c r="F1111" s="9">
        <v>20200827</v>
      </c>
      <c r="G1111" s="9">
        <v>4.35</v>
      </c>
      <c r="H1111" s="9" t="s">
        <v>1392</v>
      </c>
      <c r="I1111" s="21">
        <v>138.96</v>
      </c>
      <c r="J1111" s="4">
        <f>VLOOKUP(D1111,贴息差额!C:D,2,0)</f>
        <v>0.00999999999999091</v>
      </c>
      <c r="L1111" s="5">
        <f t="shared" si="19"/>
        <v>138.95</v>
      </c>
    </row>
    <row r="1112" hidden="1" spans="1:12">
      <c r="A1112" s="9">
        <v>1108</v>
      </c>
      <c r="B1112" s="9" t="s">
        <v>1153</v>
      </c>
      <c r="C1112" s="9" t="s">
        <v>2242</v>
      </c>
      <c r="D1112" s="9" t="s">
        <v>1186</v>
      </c>
      <c r="E1112" s="10">
        <v>43340</v>
      </c>
      <c r="F1112" s="9">
        <v>20200827</v>
      </c>
      <c r="G1112" s="9">
        <v>4.35</v>
      </c>
      <c r="H1112" s="9" t="s">
        <v>1392</v>
      </c>
      <c r="I1112" s="21">
        <v>138.96</v>
      </c>
      <c r="J1112" s="4">
        <f>VLOOKUP(D1112,贴息差额!C:D,2,0)</f>
        <v>0.0100000000000193</v>
      </c>
      <c r="L1112" s="5">
        <f t="shared" si="19"/>
        <v>138.95</v>
      </c>
    </row>
    <row r="1113" hidden="1" spans="1:12">
      <c r="A1113" s="9">
        <v>1109</v>
      </c>
      <c r="B1113" s="9" t="s">
        <v>1153</v>
      </c>
      <c r="C1113" s="9" t="s">
        <v>2242</v>
      </c>
      <c r="D1113" s="9" t="s">
        <v>1187</v>
      </c>
      <c r="E1113" s="10">
        <v>43340</v>
      </c>
      <c r="F1113" s="9">
        <v>20200827</v>
      </c>
      <c r="G1113" s="9">
        <v>4.35</v>
      </c>
      <c r="H1113" s="9" t="s">
        <v>1392</v>
      </c>
      <c r="I1113" s="21">
        <v>138.96</v>
      </c>
      <c r="J1113" s="4">
        <f>VLOOKUP(D1113,贴息差额!C:D,2,0)</f>
        <v>0.00999999999999091</v>
      </c>
      <c r="L1113" s="5">
        <f t="shared" si="19"/>
        <v>138.95</v>
      </c>
    </row>
    <row r="1114" hidden="1" spans="1:12">
      <c r="A1114" s="9">
        <v>1110</v>
      </c>
      <c r="B1114" s="9" t="s">
        <v>1153</v>
      </c>
      <c r="C1114" s="9" t="s">
        <v>2242</v>
      </c>
      <c r="D1114" s="9" t="s">
        <v>1188</v>
      </c>
      <c r="E1114" s="10">
        <v>43340</v>
      </c>
      <c r="F1114" s="9">
        <v>20200827</v>
      </c>
      <c r="G1114" s="9">
        <v>4.35</v>
      </c>
      <c r="H1114" s="9" t="s">
        <v>1392</v>
      </c>
      <c r="I1114" s="21">
        <v>138.96</v>
      </c>
      <c r="J1114" s="4">
        <f>VLOOKUP(D1114,贴息差额!C:D,2,0)</f>
        <v>0.00999999999999091</v>
      </c>
      <c r="L1114" s="5">
        <f t="shared" si="19"/>
        <v>138.95</v>
      </c>
    </row>
    <row r="1115" hidden="1" spans="1:12">
      <c r="A1115" s="9">
        <v>1111</v>
      </c>
      <c r="B1115" s="9" t="s">
        <v>1153</v>
      </c>
      <c r="C1115" s="9" t="s">
        <v>2242</v>
      </c>
      <c r="D1115" s="9" t="s">
        <v>1189</v>
      </c>
      <c r="E1115" s="10">
        <v>43340</v>
      </c>
      <c r="F1115" s="9">
        <v>20200827</v>
      </c>
      <c r="G1115" s="9">
        <v>4.35</v>
      </c>
      <c r="H1115" s="9" t="s">
        <v>1392</v>
      </c>
      <c r="I1115" s="21">
        <v>138.96</v>
      </c>
      <c r="J1115" s="4">
        <f>VLOOKUP(D1115,贴息差额!C:D,2,0)</f>
        <v>0.0100000000000193</v>
      </c>
      <c r="L1115" s="5">
        <f t="shared" si="19"/>
        <v>138.95</v>
      </c>
    </row>
    <row r="1116" hidden="1" spans="1:12">
      <c r="A1116" s="9">
        <v>1112</v>
      </c>
      <c r="B1116" s="9" t="s">
        <v>1153</v>
      </c>
      <c r="C1116" s="9" t="s">
        <v>2242</v>
      </c>
      <c r="D1116" s="9" t="s">
        <v>1190</v>
      </c>
      <c r="E1116" s="10">
        <v>43340</v>
      </c>
      <c r="F1116" s="9">
        <v>20200827</v>
      </c>
      <c r="G1116" s="9">
        <v>4.35</v>
      </c>
      <c r="H1116" s="9" t="s">
        <v>1392</v>
      </c>
      <c r="I1116" s="21">
        <v>138.96</v>
      </c>
      <c r="J1116" s="4">
        <f>VLOOKUP(D1116,贴息差额!C:D,2,0)</f>
        <v>0.00999999999999091</v>
      </c>
      <c r="L1116" s="5">
        <f t="shared" si="19"/>
        <v>138.95</v>
      </c>
    </row>
    <row r="1117" hidden="1" spans="1:12">
      <c r="A1117" s="9">
        <v>1113</v>
      </c>
      <c r="B1117" s="9" t="s">
        <v>1153</v>
      </c>
      <c r="C1117" s="9" t="s">
        <v>2242</v>
      </c>
      <c r="D1117" s="9" t="s">
        <v>1191</v>
      </c>
      <c r="E1117" s="10">
        <v>43340</v>
      </c>
      <c r="F1117" s="9">
        <v>20200827</v>
      </c>
      <c r="G1117" s="9">
        <v>4.35</v>
      </c>
      <c r="H1117" s="9" t="s">
        <v>1392</v>
      </c>
      <c r="I1117" s="21">
        <v>138.96</v>
      </c>
      <c r="J1117" s="4">
        <f>VLOOKUP(D1117,贴息差额!C:D,2,0)</f>
        <v>0.00999999999999091</v>
      </c>
      <c r="L1117" s="5">
        <f t="shared" si="19"/>
        <v>138.95</v>
      </c>
    </row>
    <row r="1118" hidden="1" spans="1:12">
      <c r="A1118" s="9">
        <v>1114</v>
      </c>
      <c r="B1118" s="9" t="s">
        <v>1153</v>
      </c>
      <c r="C1118" s="9" t="s">
        <v>2242</v>
      </c>
      <c r="D1118" s="9" t="s">
        <v>1192</v>
      </c>
      <c r="E1118" s="10">
        <v>43340</v>
      </c>
      <c r="F1118" s="9">
        <v>20200827</v>
      </c>
      <c r="G1118" s="9">
        <v>4.35</v>
      </c>
      <c r="H1118" s="9" t="s">
        <v>1392</v>
      </c>
      <c r="I1118" s="21">
        <v>138.96</v>
      </c>
      <c r="J1118" s="4">
        <f>VLOOKUP(D1118,贴息差额!C:D,2,0)</f>
        <v>0.00999999999999091</v>
      </c>
      <c r="L1118" s="5">
        <f t="shared" si="19"/>
        <v>138.95</v>
      </c>
    </row>
    <row r="1119" hidden="1" spans="1:12">
      <c r="A1119" s="9">
        <v>1115</v>
      </c>
      <c r="B1119" s="9" t="s">
        <v>1153</v>
      </c>
      <c r="C1119" s="9" t="s">
        <v>2242</v>
      </c>
      <c r="D1119" s="9" t="s">
        <v>1193</v>
      </c>
      <c r="E1119" s="10">
        <v>43340</v>
      </c>
      <c r="F1119" s="9">
        <v>20200827</v>
      </c>
      <c r="G1119" s="9">
        <v>4.35</v>
      </c>
      <c r="H1119" s="9" t="s">
        <v>1392</v>
      </c>
      <c r="I1119" s="21">
        <v>138.96</v>
      </c>
      <c r="J1119" s="4">
        <f>VLOOKUP(D1119,贴息差额!C:D,2,0)</f>
        <v>0.00999999999999091</v>
      </c>
      <c r="L1119" s="5">
        <f t="shared" si="19"/>
        <v>138.95</v>
      </c>
    </row>
    <row r="1120" hidden="1" spans="1:12">
      <c r="A1120" s="9">
        <v>1116</v>
      </c>
      <c r="B1120" s="9" t="s">
        <v>1153</v>
      </c>
      <c r="C1120" s="9" t="s">
        <v>2242</v>
      </c>
      <c r="D1120" s="9" t="s">
        <v>1194</v>
      </c>
      <c r="E1120" s="10">
        <v>43340</v>
      </c>
      <c r="F1120" s="9">
        <v>20200827</v>
      </c>
      <c r="G1120" s="9">
        <v>4.35</v>
      </c>
      <c r="H1120" s="9" t="s">
        <v>1392</v>
      </c>
      <c r="I1120" s="21">
        <v>138.96</v>
      </c>
      <c r="J1120" s="4">
        <f>VLOOKUP(D1120,贴息差额!C:D,2,0)</f>
        <v>0.00999999999999091</v>
      </c>
      <c r="L1120" s="5">
        <f t="shared" si="19"/>
        <v>138.95</v>
      </c>
    </row>
    <row r="1121" hidden="1" spans="1:12">
      <c r="A1121" s="9">
        <v>1117</v>
      </c>
      <c r="B1121" s="9" t="s">
        <v>1153</v>
      </c>
      <c r="C1121" s="9" t="s">
        <v>2242</v>
      </c>
      <c r="D1121" s="9" t="s">
        <v>1195</v>
      </c>
      <c r="E1121" s="10">
        <v>43340</v>
      </c>
      <c r="F1121" s="9">
        <v>20200827</v>
      </c>
      <c r="G1121" s="9">
        <v>4.35</v>
      </c>
      <c r="H1121" s="9" t="s">
        <v>1392</v>
      </c>
      <c r="I1121" s="21">
        <v>138.96</v>
      </c>
      <c r="J1121" s="4">
        <f>VLOOKUP(D1121,贴息差额!C:D,2,0)</f>
        <v>0.00999999999999091</v>
      </c>
      <c r="L1121" s="5">
        <f t="shared" si="19"/>
        <v>138.95</v>
      </c>
    </row>
    <row r="1122" hidden="1" spans="1:12">
      <c r="A1122" s="9">
        <v>1118</v>
      </c>
      <c r="B1122" s="9" t="s">
        <v>1153</v>
      </c>
      <c r="C1122" s="9" t="s">
        <v>2242</v>
      </c>
      <c r="D1122" s="9" t="s">
        <v>1196</v>
      </c>
      <c r="E1122" s="10">
        <v>43340</v>
      </c>
      <c r="F1122" s="9">
        <v>20200827</v>
      </c>
      <c r="G1122" s="9">
        <v>4.35</v>
      </c>
      <c r="H1122" s="9" t="s">
        <v>1392</v>
      </c>
      <c r="I1122" s="21">
        <v>138.96</v>
      </c>
      <c r="J1122" s="4">
        <f>VLOOKUP(D1122,贴息差额!C:D,2,0)</f>
        <v>0.00999999999999091</v>
      </c>
      <c r="L1122" s="5">
        <f t="shared" si="19"/>
        <v>138.95</v>
      </c>
    </row>
    <row r="1123" hidden="1" spans="1:12">
      <c r="A1123" s="9">
        <v>1119</v>
      </c>
      <c r="B1123" s="9" t="s">
        <v>1153</v>
      </c>
      <c r="C1123" s="9" t="s">
        <v>2242</v>
      </c>
      <c r="D1123" s="9" t="s">
        <v>1197</v>
      </c>
      <c r="E1123" s="10">
        <v>43340</v>
      </c>
      <c r="F1123" s="9">
        <v>20200827</v>
      </c>
      <c r="G1123" s="9">
        <v>4.35</v>
      </c>
      <c r="H1123" s="9" t="s">
        <v>1392</v>
      </c>
      <c r="I1123" s="21">
        <v>138.96</v>
      </c>
      <c r="J1123" s="4">
        <f>VLOOKUP(D1123,贴息差额!C:D,2,0)</f>
        <v>0.0100000000000193</v>
      </c>
      <c r="L1123" s="5">
        <f t="shared" si="19"/>
        <v>138.95</v>
      </c>
    </row>
    <row r="1124" hidden="1" spans="1:12">
      <c r="A1124" s="9">
        <v>1120</v>
      </c>
      <c r="B1124" s="9" t="s">
        <v>1153</v>
      </c>
      <c r="C1124" s="9" t="s">
        <v>2242</v>
      </c>
      <c r="D1124" s="9" t="s">
        <v>1198</v>
      </c>
      <c r="E1124" s="10">
        <v>43340</v>
      </c>
      <c r="F1124" s="9">
        <v>20200827</v>
      </c>
      <c r="G1124" s="9">
        <v>4.35</v>
      </c>
      <c r="H1124" s="9" t="s">
        <v>1392</v>
      </c>
      <c r="I1124" s="21">
        <v>138.96</v>
      </c>
      <c r="J1124" s="4">
        <f>VLOOKUP(D1124,贴息差额!C:D,2,0)</f>
        <v>0.00999999999999091</v>
      </c>
      <c r="L1124" s="5">
        <f t="shared" si="19"/>
        <v>138.95</v>
      </c>
    </row>
    <row r="1125" hidden="1" spans="1:12">
      <c r="A1125" s="9">
        <v>1121</v>
      </c>
      <c r="B1125" s="9" t="s">
        <v>1153</v>
      </c>
      <c r="C1125" s="9" t="s">
        <v>2242</v>
      </c>
      <c r="D1125" s="9" t="s">
        <v>1199</v>
      </c>
      <c r="E1125" s="10">
        <v>43340</v>
      </c>
      <c r="F1125" s="9">
        <v>20200827</v>
      </c>
      <c r="G1125" s="9">
        <v>4.35</v>
      </c>
      <c r="H1125" s="9" t="s">
        <v>1392</v>
      </c>
      <c r="I1125" s="21">
        <v>138.96</v>
      </c>
      <c r="J1125" s="4">
        <f>VLOOKUP(D1125,贴息差额!C:D,2,0)</f>
        <v>0.00999999999999091</v>
      </c>
      <c r="L1125" s="5">
        <f t="shared" si="19"/>
        <v>138.95</v>
      </c>
    </row>
    <row r="1126" hidden="1" spans="1:12">
      <c r="A1126" s="9">
        <v>1122</v>
      </c>
      <c r="B1126" s="9" t="s">
        <v>1153</v>
      </c>
      <c r="C1126" s="9" t="s">
        <v>2242</v>
      </c>
      <c r="D1126" s="9" t="s">
        <v>1200</v>
      </c>
      <c r="E1126" s="10">
        <v>43340</v>
      </c>
      <c r="F1126" s="9">
        <v>20200827</v>
      </c>
      <c r="G1126" s="9">
        <v>4.35</v>
      </c>
      <c r="H1126" s="9" t="s">
        <v>1392</v>
      </c>
      <c r="I1126" s="21">
        <v>138.96</v>
      </c>
      <c r="J1126" s="4">
        <f>VLOOKUP(D1126,贴息差额!C:D,2,0)</f>
        <v>0.00999999999999091</v>
      </c>
      <c r="L1126" s="5">
        <f t="shared" si="19"/>
        <v>138.95</v>
      </c>
    </row>
    <row r="1127" hidden="1" spans="1:12">
      <c r="A1127" s="9">
        <v>1123</v>
      </c>
      <c r="B1127" s="9" t="s">
        <v>1153</v>
      </c>
      <c r="C1127" s="9" t="s">
        <v>2242</v>
      </c>
      <c r="D1127" s="9" t="s">
        <v>1201</v>
      </c>
      <c r="E1127" s="10">
        <v>43340</v>
      </c>
      <c r="F1127" s="9">
        <v>20200827</v>
      </c>
      <c r="G1127" s="9">
        <v>4.35</v>
      </c>
      <c r="H1127" s="9" t="s">
        <v>1392</v>
      </c>
      <c r="I1127" s="21">
        <v>138.96</v>
      </c>
      <c r="J1127" s="4">
        <f>VLOOKUP(D1127,贴息差额!C:D,2,0)</f>
        <v>0.00999999999999091</v>
      </c>
      <c r="L1127" s="5">
        <f t="shared" si="19"/>
        <v>138.95</v>
      </c>
    </row>
    <row r="1128" hidden="1" spans="1:12">
      <c r="A1128" s="9">
        <v>1124</v>
      </c>
      <c r="B1128" s="9" t="s">
        <v>1153</v>
      </c>
      <c r="C1128" s="9" t="s">
        <v>2242</v>
      </c>
      <c r="D1128" s="9" t="s">
        <v>1202</v>
      </c>
      <c r="E1128" s="10">
        <v>43340</v>
      </c>
      <c r="F1128" s="9">
        <v>20200827</v>
      </c>
      <c r="G1128" s="9">
        <v>4.35</v>
      </c>
      <c r="H1128" s="9" t="s">
        <v>1392</v>
      </c>
      <c r="I1128" s="21">
        <v>138.96</v>
      </c>
      <c r="J1128" s="4">
        <f>VLOOKUP(D1128,贴息差额!C:D,2,0)</f>
        <v>0.00999999999999091</v>
      </c>
      <c r="L1128" s="5">
        <f t="shared" si="19"/>
        <v>138.95</v>
      </c>
    </row>
    <row r="1129" hidden="1" spans="1:12">
      <c r="A1129" s="9">
        <v>1125</v>
      </c>
      <c r="B1129" s="9" t="s">
        <v>1153</v>
      </c>
      <c r="C1129" s="9" t="s">
        <v>2242</v>
      </c>
      <c r="D1129" s="9" t="s">
        <v>1203</v>
      </c>
      <c r="E1129" s="10">
        <v>43341</v>
      </c>
      <c r="F1129" s="9">
        <v>20200828</v>
      </c>
      <c r="G1129" s="9">
        <v>4.35</v>
      </c>
      <c r="H1129" s="9" t="s">
        <v>1392</v>
      </c>
      <c r="I1129" s="21">
        <v>137.75</v>
      </c>
      <c r="J1129" s="4">
        <f>VLOOKUP(D1129,贴息差额!C:D,2,0)</f>
        <v>0.00999999999999091</v>
      </c>
      <c r="L1129" s="5">
        <f t="shared" si="19"/>
        <v>137.74</v>
      </c>
    </row>
    <row r="1130" hidden="1" spans="1:12">
      <c r="A1130" s="9">
        <v>1126</v>
      </c>
      <c r="B1130" s="9" t="s">
        <v>1153</v>
      </c>
      <c r="C1130" s="9" t="s">
        <v>2242</v>
      </c>
      <c r="D1130" s="9" t="s">
        <v>1204</v>
      </c>
      <c r="E1130" s="10">
        <v>43341</v>
      </c>
      <c r="F1130" s="9">
        <v>20200828</v>
      </c>
      <c r="G1130" s="9">
        <v>4.35</v>
      </c>
      <c r="H1130" s="9" t="s">
        <v>1392</v>
      </c>
      <c r="I1130" s="21">
        <v>137.75</v>
      </c>
      <c r="J1130" s="4">
        <f>VLOOKUP(D1130,贴息差额!C:D,2,0)</f>
        <v>0.00999999999999091</v>
      </c>
      <c r="L1130" s="5">
        <f t="shared" si="19"/>
        <v>137.74</v>
      </c>
    </row>
    <row r="1131" hidden="1" spans="1:12">
      <c r="A1131" s="9">
        <v>1127</v>
      </c>
      <c r="B1131" s="9" t="s">
        <v>1153</v>
      </c>
      <c r="C1131" s="9" t="s">
        <v>2242</v>
      </c>
      <c r="D1131" s="9" t="s">
        <v>1205</v>
      </c>
      <c r="E1131" s="10">
        <v>43341</v>
      </c>
      <c r="F1131" s="9">
        <v>20200828</v>
      </c>
      <c r="G1131" s="9">
        <v>4.35</v>
      </c>
      <c r="H1131" s="9" t="s">
        <v>1392</v>
      </c>
      <c r="I1131" s="21">
        <v>137.75</v>
      </c>
      <c r="J1131" s="4">
        <f>VLOOKUP(D1131,贴息差额!C:D,2,0)</f>
        <v>0.00999999999999091</v>
      </c>
      <c r="L1131" s="5">
        <f t="shared" si="19"/>
        <v>137.74</v>
      </c>
    </row>
    <row r="1132" hidden="1" spans="1:12">
      <c r="A1132" s="9">
        <v>1128</v>
      </c>
      <c r="B1132" s="9" t="s">
        <v>1153</v>
      </c>
      <c r="C1132" s="9" t="s">
        <v>2242</v>
      </c>
      <c r="D1132" s="9" t="s">
        <v>1206</v>
      </c>
      <c r="E1132" s="10">
        <v>43341</v>
      </c>
      <c r="F1132" s="9">
        <v>20200828</v>
      </c>
      <c r="G1132" s="9">
        <v>4.35</v>
      </c>
      <c r="H1132" s="9" t="s">
        <v>1392</v>
      </c>
      <c r="I1132" s="21">
        <v>137.75</v>
      </c>
      <c r="J1132" s="4">
        <f>VLOOKUP(D1132,贴息差额!C:D,2,0)</f>
        <v>0.00999999999999091</v>
      </c>
      <c r="L1132" s="5">
        <f t="shared" si="19"/>
        <v>137.74</v>
      </c>
    </row>
    <row r="1133" hidden="1" spans="1:12">
      <c r="A1133" s="9">
        <v>1129</v>
      </c>
      <c r="B1133" s="9" t="s">
        <v>1153</v>
      </c>
      <c r="C1133" s="9" t="s">
        <v>2242</v>
      </c>
      <c r="D1133" s="9" t="s">
        <v>1207</v>
      </c>
      <c r="E1133" s="10">
        <v>43341</v>
      </c>
      <c r="F1133" s="9">
        <v>20200828</v>
      </c>
      <c r="G1133" s="9">
        <v>4.35</v>
      </c>
      <c r="H1133" s="9" t="s">
        <v>1392</v>
      </c>
      <c r="I1133" s="21">
        <v>137.75</v>
      </c>
      <c r="J1133" s="4">
        <f>VLOOKUP(D1133,贴息差额!C:D,2,0)</f>
        <v>0.00999999999999091</v>
      </c>
      <c r="L1133" s="5">
        <f t="shared" ref="L1133:L1196" si="20">I1133-J1133</f>
        <v>137.74</v>
      </c>
    </row>
    <row r="1134" hidden="1" spans="1:12">
      <c r="A1134" s="9">
        <v>1130</v>
      </c>
      <c r="B1134" s="9" t="s">
        <v>1153</v>
      </c>
      <c r="C1134" s="9" t="s">
        <v>2242</v>
      </c>
      <c r="D1134" s="9" t="s">
        <v>1208</v>
      </c>
      <c r="E1134" s="10">
        <v>43341</v>
      </c>
      <c r="F1134" s="9">
        <v>20200828</v>
      </c>
      <c r="G1134" s="9">
        <v>4.35</v>
      </c>
      <c r="H1134" s="9" t="s">
        <v>1392</v>
      </c>
      <c r="I1134" s="21">
        <v>137.75</v>
      </c>
      <c r="J1134" s="4">
        <f>VLOOKUP(D1134,贴息差额!C:D,2,0)</f>
        <v>0.00999999999999091</v>
      </c>
      <c r="L1134" s="5">
        <f t="shared" si="20"/>
        <v>137.74</v>
      </c>
    </row>
    <row r="1135" hidden="1" spans="1:12">
      <c r="A1135" s="9">
        <v>1131</v>
      </c>
      <c r="B1135" s="9" t="s">
        <v>1153</v>
      </c>
      <c r="C1135" s="9" t="s">
        <v>2242</v>
      </c>
      <c r="D1135" s="9" t="s">
        <v>1209</v>
      </c>
      <c r="E1135" s="10">
        <v>43341</v>
      </c>
      <c r="F1135" s="9">
        <v>20200828</v>
      </c>
      <c r="G1135" s="9">
        <v>4.35</v>
      </c>
      <c r="H1135" s="9" t="s">
        <v>1392</v>
      </c>
      <c r="I1135" s="21">
        <v>137.75</v>
      </c>
      <c r="J1135" s="4">
        <f>VLOOKUP(D1135,贴息差额!C:D,2,0)</f>
        <v>0.00999999999999091</v>
      </c>
      <c r="L1135" s="5">
        <f t="shared" si="20"/>
        <v>137.74</v>
      </c>
    </row>
    <row r="1136" hidden="1" spans="1:12">
      <c r="A1136" s="9">
        <v>1132</v>
      </c>
      <c r="B1136" s="9" t="s">
        <v>1153</v>
      </c>
      <c r="C1136" s="9" t="s">
        <v>2242</v>
      </c>
      <c r="D1136" s="9" t="s">
        <v>1210</v>
      </c>
      <c r="E1136" s="10">
        <v>43341</v>
      </c>
      <c r="F1136" s="9">
        <v>20200828</v>
      </c>
      <c r="G1136" s="9">
        <v>4.35</v>
      </c>
      <c r="H1136" s="9" t="s">
        <v>1392</v>
      </c>
      <c r="I1136" s="21">
        <v>137.75</v>
      </c>
      <c r="J1136" s="4">
        <f>VLOOKUP(D1136,贴息差额!C:D,2,0)</f>
        <v>0.00999999999999091</v>
      </c>
      <c r="L1136" s="5">
        <f t="shared" si="20"/>
        <v>137.74</v>
      </c>
    </row>
    <row r="1137" hidden="1" spans="1:12">
      <c r="A1137" s="9">
        <v>1133</v>
      </c>
      <c r="B1137" s="9" t="s">
        <v>1153</v>
      </c>
      <c r="C1137" s="9" t="s">
        <v>2242</v>
      </c>
      <c r="D1137" s="9" t="s">
        <v>1211</v>
      </c>
      <c r="E1137" s="10">
        <v>43341</v>
      </c>
      <c r="F1137" s="9">
        <v>20200828</v>
      </c>
      <c r="G1137" s="9">
        <v>4.35</v>
      </c>
      <c r="H1137" s="9" t="s">
        <v>1392</v>
      </c>
      <c r="I1137" s="21">
        <v>137.75</v>
      </c>
      <c r="J1137" s="4">
        <f>VLOOKUP(D1137,贴息差额!C:D,2,0)</f>
        <v>0.00999999999999091</v>
      </c>
      <c r="L1137" s="5">
        <f t="shared" si="20"/>
        <v>137.74</v>
      </c>
    </row>
    <row r="1138" hidden="1" spans="1:12">
      <c r="A1138" s="9">
        <v>1134</v>
      </c>
      <c r="B1138" s="9" t="s">
        <v>1153</v>
      </c>
      <c r="C1138" s="9" t="s">
        <v>2242</v>
      </c>
      <c r="D1138" s="9" t="s">
        <v>1212</v>
      </c>
      <c r="E1138" s="10">
        <v>43341</v>
      </c>
      <c r="F1138" s="9">
        <v>20200828</v>
      </c>
      <c r="G1138" s="9">
        <v>4.35</v>
      </c>
      <c r="H1138" s="9" t="s">
        <v>1392</v>
      </c>
      <c r="I1138" s="21">
        <v>137.75</v>
      </c>
      <c r="J1138" s="4">
        <f>VLOOKUP(D1138,贴息差额!C:D,2,0)</f>
        <v>0.00999999999999091</v>
      </c>
      <c r="L1138" s="5">
        <f t="shared" si="20"/>
        <v>137.74</v>
      </c>
    </row>
    <row r="1139" hidden="1" spans="1:12">
      <c r="A1139" s="9">
        <v>1135</v>
      </c>
      <c r="B1139" s="9" t="s">
        <v>1153</v>
      </c>
      <c r="C1139" s="9" t="s">
        <v>2242</v>
      </c>
      <c r="D1139" s="9" t="s">
        <v>1213</v>
      </c>
      <c r="E1139" s="10">
        <v>43341</v>
      </c>
      <c r="F1139" s="9">
        <v>20200828</v>
      </c>
      <c r="G1139" s="9">
        <v>4.35</v>
      </c>
      <c r="H1139" s="9" t="s">
        <v>1392</v>
      </c>
      <c r="I1139" s="21">
        <v>137.75</v>
      </c>
      <c r="J1139" s="4">
        <f>VLOOKUP(D1139,贴息差额!C:D,2,0)</f>
        <v>0.00999999999999091</v>
      </c>
      <c r="L1139" s="5">
        <f t="shared" si="20"/>
        <v>137.74</v>
      </c>
    </row>
    <row r="1140" hidden="1" spans="1:12">
      <c r="A1140" s="9">
        <v>1136</v>
      </c>
      <c r="B1140" s="9" t="s">
        <v>1153</v>
      </c>
      <c r="C1140" s="9" t="s">
        <v>2242</v>
      </c>
      <c r="D1140" s="9" t="s">
        <v>1214</v>
      </c>
      <c r="E1140" s="10">
        <v>43341</v>
      </c>
      <c r="F1140" s="9">
        <v>20200828</v>
      </c>
      <c r="G1140" s="9">
        <v>4.35</v>
      </c>
      <c r="H1140" s="9" t="s">
        <v>1392</v>
      </c>
      <c r="I1140" s="21">
        <v>137.75</v>
      </c>
      <c r="J1140" s="4">
        <f>VLOOKUP(D1140,贴息差额!C:D,2,0)</f>
        <v>0.00999999999999091</v>
      </c>
      <c r="L1140" s="5">
        <f t="shared" si="20"/>
        <v>137.74</v>
      </c>
    </row>
    <row r="1141" hidden="1" spans="1:12">
      <c r="A1141" s="9">
        <v>1137</v>
      </c>
      <c r="B1141" s="9" t="s">
        <v>1153</v>
      </c>
      <c r="C1141" s="9" t="s">
        <v>2242</v>
      </c>
      <c r="D1141" s="9" t="s">
        <v>1215</v>
      </c>
      <c r="E1141" s="10">
        <v>43341</v>
      </c>
      <c r="F1141" s="9">
        <v>20200828</v>
      </c>
      <c r="G1141" s="9">
        <v>4.35</v>
      </c>
      <c r="H1141" s="9" t="s">
        <v>1392</v>
      </c>
      <c r="I1141" s="21">
        <v>137.75</v>
      </c>
      <c r="J1141" s="4">
        <f>VLOOKUP(D1141,贴息差额!C:D,2,0)</f>
        <v>0.00999999999999091</v>
      </c>
      <c r="L1141" s="5">
        <f t="shared" si="20"/>
        <v>137.74</v>
      </c>
    </row>
    <row r="1142" hidden="1" spans="1:12">
      <c r="A1142" s="9">
        <v>1138</v>
      </c>
      <c r="B1142" s="9" t="s">
        <v>1153</v>
      </c>
      <c r="C1142" s="9" t="s">
        <v>2242</v>
      </c>
      <c r="D1142" s="9" t="s">
        <v>1216</v>
      </c>
      <c r="E1142" s="10">
        <v>43341</v>
      </c>
      <c r="F1142" s="9">
        <v>20200828</v>
      </c>
      <c r="G1142" s="9">
        <v>4.35</v>
      </c>
      <c r="H1142" s="9" t="s">
        <v>1392</v>
      </c>
      <c r="I1142" s="21">
        <v>137.75</v>
      </c>
      <c r="J1142" s="4">
        <f>VLOOKUP(D1142,贴息差额!C:D,2,0)</f>
        <v>0.00999999999999091</v>
      </c>
      <c r="L1142" s="5">
        <f t="shared" si="20"/>
        <v>137.74</v>
      </c>
    </row>
    <row r="1143" hidden="1" spans="1:12">
      <c r="A1143" s="9">
        <v>1139</v>
      </c>
      <c r="B1143" s="9" t="s">
        <v>1153</v>
      </c>
      <c r="C1143" s="9" t="s">
        <v>2242</v>
      </c>
      <c r="D1143" s="9" t="s">
        <v>1217</v>
      </c>
      <c r="E1143" s="10">
        <v>43341</v>
      </c>
      <c r="F1143" s="9">
        <v>20200828</v>
      </c>
      <c r="G1143" s="9">
        <v>4.35</v>
      </c>
      <c r="H1143" s="9" t="s">
        <v>1392</v>
      </c>
      <c r="I1143" s="21">
        <v>137.75</v>
      </c>
      <c r="J1143" s="4">
        <f>VLOOKUP(D1143,贴息差额!C:D,2,0)</f>
        <v>0.00999999999999091</v>
      </c>
      <c r="L1143" s="5">
        <f t="shared" si="20"/>
        <v>137.74</v>
      </c>
    </row>
    <row r="1144" hidden="1" spans="1:12">
      <c r="A1144" s="9">
        <v>1140</v>
      </c>
      <c r="B1144" s="9" t="s">
        <v>1153</v>
      </c>
      <c r="C1144" s="9" t="s">
        <v>2242</v>
      </c>
      <c r="D1144" s="9" t="s">
        <v>1218</v>
      </c>
      <c r="E1144" s="10">
        <v>43341</v>
      </c>
      <c r="F1144" s="9">
        <v>20200828</v>
      </c>
      <c r="G1144" s="9">
        <v>4.35</v>
      </c>
      <c r="H1144" s="9" t="s">
        <v>1392</v>
      </c>
      <c r="I1144" s="21">
        <v>137.75</v>
      </c>
      <c r="J1144" s="4">
        <f>VLOOKUP(D1144,贴息差额!C:D,2,0)</f>
        <v>0.00999999999999091</v>
      </c>
      <c r="L1144" s="5">
        <f t="shared" si="20"/>
        <v>137.74</v>
      </c>
    </row>
    <row r="1145" hidden="1" spans="1:12">
      <c r="A1145" s="9">
        <v>1141</v>
      </c>
      <c r="B1145" s="9" t="s">
        <v>1153</v>
      </c>
      <c r="C1145" s="9" t="s">
        <v>2242</v>
      </c>
      <c r="D1145" s="9" t="s">
        <v>1219</v>
      </c>
      <c r="E1145" s="10">
        <v>43341</v>
      </c>
      <c r="F1145" s="9">
        <v>20200828</v>
      </c>
      <c r="G1145" s="9">
        <v>4.35</v>
      </c>
      <c r="H1145" s="9" t="s">
        <v>1392</v>
      </c>
      <c r="I1145" s="21">
        <v>137.75</v>
      </c>
      <c r="J1145" s="4">
        <f>VLOOKUP(D1145,贴息差额!C:D,2,0)</f>
        <v>0.00999999999999091</v>
      </c>
      <c r="L1145" s="5">
        <f t="shared" si="20"/>
        <v>137.74</v>
      </c>
    </row>
    <row r="1146" hidden="1" spans="1:12">
      <c r="A1146" s="9">
        <v>1142</v>
      </c>
      <c r="B1146" s="9" t="s">
        <v>1153</v>
      </c>
      <c r="C1146" s="9" t="s">
        <v>2242</v>
      </c>
      <c r="D1146" s="9" t="s">
        <v>1220</v>
      </c>
      <c r="E1146" s="10">
        <v>43341</v>
      </c>
      <c r="F1146" s="9">
        <v>20200828</v>
      </c>
      <c r="G1146" s="9">
        <v>4.35</v>
      </c>
      <c r="H1146" s="9" t="s">
        <v>1392</v>
      </c>
      <c r="I1146" s="21">
        <v>137.75</v>
      </c>
      <c r="J1146" s="4">
        <f>VLOOKUP(D1146,贴息差额!C:D,2,0)</f>
        <v>0.00999999999999091</v>
      </c>
      <c r="L1146" s="5">
        <f t="shared" si="20"/>
        <v>137.74</v>
      </c>
    </row>
    <row r="1147" hidden="1" spans="1:12">
      <c r="A1147" s="9">
        <v>1143</v>
      </c>
      <c r="B1147" s="9" t="s">
        <v>1153</v>
      </c>
      <c r="C1147" s="9" t="s">
        <v>2242</v>
      </c>
      <c r="D1147" s="9" t="s">
        <v>1221</v>
      </c>
      <c r="E1147" s="10">
        <v>43341</v>
      </c>
      <c r="F1147" s="9">
        <v>20200828</v>
      </c>
      <c r="G1147" s="9">
        <v>4.35</v>
      </c>
      <c r="H1147" s="9" t="s">
        <v>1392</v>
      </c>
      <c r="I1147" s="21">
        <v>137.75</v>
      </c>
      <c r="J1147" s="4">
        <f>VLOOKUP(D1147,贴息差额!C:D,2,0)</f>
        <v>0.00999999999999091</v>
      </c>
      <c r="L1147" s="5">
        <f t="shared" si="20"/>
        <v>137.74</v>
      </c>
    </row>
    <row r="1148" hidden="1" spans="1:12">
      <c r="A1148" s="9">
        <v>1144</v>
      </c>
      <c r="B1148" s="9" t="s">
        <v>1153</v>
      </c>
      <c r="C1148" s="9" t="s">
        <v>2242</v>
      </c>
      <c r="D1148" s="9" t="s">
        <v>1222</v>
      </c>
      <c r="E1148" s="10">
        <v>43341</v>
      </c>
      <c r="F1148" s="9">
        <v>20200828</v>
      </c>
      <c r="G1148" s="9">
        <v>4.35</v>
      </c>
      <c r="H1148" s="9" t="s">
        <v>1392</v>
      </c>
      <c r="I1148" s="21">
        <v>137.75</v>
      </c>
      <c r="J1148" s="4">
        <f>VLOOKUP(D1148,贴息差额!C:D,2,0)</f>
        <v>0.00999999999999091</v>
      </c>
      <c r="L1148" s="5">
        <f t="shared" si="20"/>
        <v>137.74</v>
      </c>
    </row>
    <row r="1149" hidden="1" spans="1:12">
      <c r="A1149" s="9">
        <v>1145</v>
      </c>
      <c r="B1149" s="9" t="s">
        <v>1153</v>
      </c>
      <c r="C1149" s="9" t="s">
        <v>2242</v>
      </c>
      <c r="D1149" s="9" t="s">
        <v>1223</v>
      </c>
      <c r="E1149" s="10">
        <v>43341</v>
      </c>
      <c r="F1149" s="9">
        <v>20200828</v>
      </c>
      <c r="G1149" s="9">
        <v>4.35</v>
      </c>
      <c r="H1149" s="9" t="s">
        <v>1392</v>
      </c>
      <c r="I1149" s="21">
        <v>137.75</v>
      </c>
      <c r="J1149" s="4">
        <f>VLOOKUP(D1149,贴息差额!C:D,2,0)</f>
        <v>0.00999999999999091</v>
      </c>
      <c r="L1149" s="5">
        <f t="shared" si="20"/>
        <v>137.74</v>
      </c>
    </row>
    <row r="1150" hidden="1" spans="1:12">
      <c r="A1150" s="9">
        <v>1146</v>
      </c>
      <c r="B1150" s="9" t="s">
        <v>1153</v>
      </c>
      <c r="C1150" s="9" t="s">
        <v>2242</v>
      </c>
      <c r="D1150" s="9" t="s">
        <v>1224</v>
      </c>
      <c r="E1150" s="10">
        <v>43341</v>
      </c>
      <c r="F1150" s="9">
        <v>20200828</v>
      </c>
      <c r="G1150" s="9">
        <v>4.35</v>
      </c>
      <c r="H1150" s="9" t="s">
        <v>1392</v>
      </c>
      <c r="I1150" s="21">
        <v>137.75</v>
      </c>
      <c r="J1150" s="4">
        <f>VLOOKUP(D1150,贴息差额!C:D,2,0)</f>
        <v>0.00999999999999091</v>
      </c>
      <c r="L1150" s="5">
        <f t="shared" si="20"/>
        <v>137.74</v>
      </c>
    </row>
    <row r="1151" hidden="1" spans="1:12">
      <c r="A1151" s="9">
        <v>1147</v>
      </c>
      <c r="B1151" s="9" t="s">
        <v>1153</v>
      </c>
      <c r="C1151" s="9" t="s">
        <v>2242</v>
      </c>
      <c r="D1151" s="9" t="s">
        <v>1225</v>
      </c>
      <c r="E1151" s="10">
        <v>43342</v>
      </c>
      <c r="F1151" s="9">
        <v>20200829</v>
      </c>
      <c r="G1151" s="9">
        <v>4.35</v>
      </c>
      <c r="H1151" s="9" t="s">
        <v>1392</v>
      </c>
      <c r="I1151" s="21">
        <v>136.54</v>
      </c>
      <c r="J1151" s="4">
        <f>VLOOKUP(D1151,贴息差额!C:D,2,0)</f>
        <v>0.00999999999999091</v>
      </c>
      <c r="L1151" s="5">
        <f t="shared" si="20"/>
        <v>136.53</v>
      </c>
    </row>
    <row r="1152" hidden="1" spans="1:12">
      <c r="A1152" s="9">
        <v>1148</v>
      </c>
      <c r="B1152" s="9" t="s">
        <v>1153</v>
      </c>
      <c r="C1152" s="9" t="s">
        <v>2242</v>
      </c>
      <c r="D1152" s="9" t="s">
        <v>1226</v>
      </c>
      <c r="E1152" s="10">
        <v>43342</v>
      </c>
      <c r="F1152" s="9">
        <v>20200829</v>
      </c>
      <c r="G1152" s="9">
        <v>4.35</v>
      </c>
      <c r="H1152" s="9" t="s">
        <v>1392</v>
      </c>
      <c r="I1152" s="21">
        <v>136.54</v>
      </c>
      <c r="J1152" s="4">
        <f>VLOOKUP(D1152,贴息差额!C:D,2,0)</f>
        <v>0.0100000000000193</v>
      </c>
      <c r="L1152" s="5">
        <f t="shared" si="20"/>
        <v>136.53</v>
      </c>
    </row>
    <row r="1153" hidden="1" spans="1:12">
      <c r="A1153" s="9">
        <v>1149</v>
      </c>
      <c r="B1153" s="9" t="s">
        <v>1153</v>
      </c>
      <c r="C1153" s="9" t="s">
        <v>2242</v>
      </c>
      <c r="D1153" s="9" t="s">
        <v>1227</v>
      </c>
      <c r="E1153" s="10">
        <v>43342</v>
      </c>
      <c r="F1153" s="9">
        <v>20200829</v>
      </c>
      <c r="G1153" s="9">
        <v>4.35</v>
      </c>
      <c r="H1153" s="9" t="s">
        <v>1392</v>
      </c>
      <c r="I1153" s="21">
        <v>136.54</v>
      </c>
      <c r="J1153" s="4">
        <f>VLOOKUP(D1153,贴息差额!C:D,2,0)</f>
        <v>0.0100000000000193</v>
      </c>
      <c r="L1153" s="5">
        <f t="shared" si="20"/>
        <v>136.53</v>
      </c>
    </row>
    <row r="1154" hidden="1" spans="1:12">
      <c r="A1154" s="9">
        <v>1150</v>
      </c>
      <c r="B1154" s="9" t="s">
        <v>1153</v>
      </c>
      <c r="C1154" s="9" t="s">
        <v>2242</v>
      </c>
      <c r="D1154" s="9" t="s">
        <v>1228</v>
      </c>
      <c r="E1154" s="10">
        <v>43342</v>
      </c>
      <c r="F1154" s="9">
        <v>20200829</v>
      </c>
      <c r="G1154" s="9">
        <v>4.35</v>
      </c>
      <c r="H1154" s="9" t="s">
        <v>1392</v>
      </c>
      <c r="I1154" s="21">
        <v>136.54</v>
      </c>
      <c r="J1154" s="4">
        <f>VLOOKUP(D1154,贴息差额!C:D,2,0)</f>
        <v>0.0100000000000193</v>
      </c>
      <c r="L1154" s="5">
        <f t="shared" si="20"/>
        <v>136.53</v>
      </c>
    </row>
    <row r="1155" hidden="1" spans="1:12">
      <c r="A1155" s="9">
        <v>1151</v>
      </c>
      <c r="B1155" s="9" t="s">
        <v>1153</v>
      </c>
      <c r="C1155" s="9" t="s">
        <v>2242</v>
      </c>
      <c r="D1155" s="9" t="s">
        <v>1229</v>
      </c>
      <c r="E1155" s="10">
        <v>43342</v>
      </c>
      <c r="F1155" s="9">
        <v>20200829</v>
      </c>
      <c r="G1155" s="9">
        <v>4.35</v>
      </c>
      <c r="H1155" s="9" t="s">
        <v>1392</v>
      </c>
      <c r="I1155" s="21">
        <v>136.54</v>
      </c>
      <c r="J1155" s="4">
        <f>VLOOKUP(D1155,贴息差额!C:D,2,0)</f>
        <v>0.0100000000000193</v>
      </c>
      <c r="L1155" s="5">
        <f t="shared" si="20"/>
        <v>136.53</v>
      </c>
    </row>
    <row r="1156" hidden="1" spans="1:12">
      <c r="A1156" s="9">
        <v>1152</v>
      </c>
      <c r="B1156" s="9" t="s">
        <v>1153</v>
      </c>
      <c r="C1156" s="9" t="s">
        <v>2242</v>
      </c>
      <c r="D1156" s="9" t="s">
        <v>1230</v>
      </c>
      <c r="E1156" s="10">
        <v>43342</v>
      </c>
      <c r="F1156" s="9">
        <v>20200829</v>
      </c>
      <c r="G1156" s="9">
        <v>4.35</v>
      </c>
      <c r="H1156" s="9" t="s">
        <v>1392</v>
      </c>
      <c r="I1156" s="21">
        <v>136.54</v>
      </c>
      <c r="J1156" s="4">
        <f>VLOOKUP(D1156,贴息差额!C:D,2,0)</f>
        <v>0.0100000000000193</v>
      </c>
      <c r="L1156" s="5">
        <f t="shared" si="20"/>
        <v>136.53</v>
      </c>
    </row>
    <row r="1157" hidden="1" spans="1:12">
      <c r="A1157" s="9">
        <v>1153</v>
      </c>
      <c r="B1157" s="9" t="s">
        <v>1153</v>
      </c>
      <c r="C1157" s="9" t="s">
        <v>2242</v>
      </c>
      <c r="D1157" s="9" t="s">
        <v>1231</v>
      </c>
      <c r="E1157" s="10">
        <v>43342</v>
      </c>
      <c r="F1157" s="9">
        <v>20200829</v>
      </c>
      <c r="G1157" s="9">
        <v>4.35</v>
      </c>
      <c r="H1157" s="9" t="s">
        <v>1392</v>
      </c>
      <c r="I1157" s="21">
        <v>136.54</v>
      </c>
      <c r="J1157" s="4">
        <f>VLOOKUP(D1157,贴息差额!C:D,2,0)</f>
        <v>0.0100000000000193</v>
      </c>
      <c r="L1157" s="5">
        <f t="shared" si="20"/>
        <v>136.53</v>
      </c>
    </row>
    <row r="1158" hidden="1" spans="1:12">
      <c r="A1158" s="9">
        <v>1154</v>
      </c>
      <c r="B1158" s="9" t="s">
        <v>1153</v>
      </c>
      <c r="C1158" s="9" t="s">
        <v>2242</v>
      </c>
      <c r="D1158" s="9" t="s">
        <v>1232</v>
      </c>
      <c r="E1158" s="10">
        <v>43342</v>
      </c>
      <c r="F1158" s="9">
        <v>20200829</v>
      </c>
      <c r="G1158" s="9">
        <v>4.35</v>
      </c>
      <c r="H1158" s="9" t="s">
        <v>1392</v>
      </c>
      <c r="I1158" s="21">
        <v>136.54</v>
      </c>
      <c r="J1158" s="4">
        <f>VLOOKUP(D1158,贴息差额!C:D,2,0)</f>
        <v>0.00999999999999091</v>
      </c>
      <c r="L1158" s="5">
        <f t="shared" si="20"/>
        <v>136.53</v>
      </c>
    </row>
    <row r="1159" hidden="1" spans="1:12">
      <c r="A1159" s="9">
        <v>1155</v>
      </c>
      <c r="B1159" s="9" t="s">
        <v>1153</v>
      </c>
      <c r="C1159" s="9" t="s">
        <v>2242</v>
      </c>
      <c r="D1159" s="9" t="s">
        <v>1233</v>
      </c>
      <c r="E1159" s="10">
        <v>43342</v>
      </c>
      <c r="F1159" s="9">
        <v>20200829</v>
      </c>
      <c r="G1159" s="9">
        <v>4.35</v>
      </c>
      <c r="H1159" s="9" t="s">
        <v>1392</v>
      </c>
      <c r="I1159" s="21">
        <v>136.54</v>
      </c>
      <c r="J1159" s="4">
        <f>VLOOKUP(D1159,贴息差额!C:D,2,0)</f>
        <v>0.0100000000000193</v>
      </c>
      <c r="L1159" s="5">
        <f t="shared" si="20"/>
        <v>136.53</v>
      </c>
    </row>
    <row r="1160" hidden="1" spans="1:12">
      <c r="A1160" s="9">
        <v>1156</v>
      </c>
      <c r="B1160" s="9" t="s">
        <v>1153</v>
      </c>
      <c r="C1160" s="9" t="s">
        <v>2242</v>
      </c>
      <c r="D1160" s="9" t="s">
        <v>1234</v>
      </c>
      <c r="E1160" s="10">
        <v>43342</v>
      </c>
      <c r="F1160" s="9">
        <v>20200829</v>
      </c>
      <c r="G1160" s="9">
        <v>4.35</v>
      </c>
      <c r="H1160" s="9" t="s">
        <v>1392</v>
      </c>
      <c r="I1160" s="21">
        <v>136.54</v>
      </c>
      <c r="J1160" s="4">
        <f>VLOOKUP(D1160,贴息差额!C:D,2,0)</f>
        <v>0.0100000000000193</v>
      </c>
      <c r="L1160" s="5">
        <f t="shared" si="20"/>
        <v>136.53</v>
      </c>
    </row>
    <row r="1161" hidden="1" spans="1:12">
      <c r="A1161" s="9">
        <v>1157</v>
      </c>
      <c r="B1161" s="9" t="s">
        <v>1153</v>
      </c>
      <c r="C1161" s="9" t="s">
        <v>2242</v>
      </c>
      <c r="D1161" s="9" t="s">
        <v>1235</v>
      </c>
      <c r="E1161" s="10">
        <v>43342</v>
      </c>
      <c r="F1161" s="9">
        <v>20200829</v>
      </c>
      <c r="G1161" s="9">
        <v>4.35</v>
      </c>
      <c r="H1161" s="9" t="s">
        <v>1392</v>
      </c>
      <c r="I1161" s="21">
        <v>136.54</v>
      </c>
      <c r="J1161" s="4">
        <f>VLOOKUP(D1161,贴息差额!C:D,2,0)</f>
        <v>0.0100000000000193</v>
      </c>
      <c r="L1161" s="5">
        <f t="shared" si="20"/>
        <v>136.53</v>
      </c>
    </row>
    <row r="1162" hidden="1" spans="1:12">
      <c r="A1162" s="9">
        <v>1158</v>
      </c>
      <c r="B1162" s="9" t="s">
        <v>1153</v>
      </c>
      <c r="C1162" s="9" t="s">
        <v>2242</v>
      </c>
      <c r="D1162" s="9" t="s">
        <v>1236</v>
      </c>
      <c r="E1162" s="10">
        <v>43342</v>
      </c>
      <c r="F1162" s="9">
        <v>20200829</v>
      </c>
      <c r="G1162" s="9">
        <v>4.35</v>
      </c>
      <c r="H1162" s="9" t="s">
        <v>1392</v>
      </c>
      <c r="I1162" s="21">
        <v>136.54</v>
      </c>
      <c r="J1162" s="4">
        <f>VLOOKUP(D1162,贴息差额!C:D,2,0)</f>
        <v>0.0100000000000193</v>
      </c>
      <c r="L1162" s="5">
        <f t="shared" si="20"/>
        <v>136.53</v>
      </c>
    </row>
    <row r="1163" hidden="1" spans="1:12">
      <c r="A1163" s="9">
        <v>1159</v>
      </c>
      <c r="B1163" s="9" t="s">
        <v>1153</v>
      </c>
      <c r="C1163" s="9" t="s">
        <v>2242</v>
      </c>
      <c r="D1163" s="9" t="s">
        <v>1237</v>
      </c>
      <c r="E1163" s="10">
        <v>43342</v>
      </c>
      <c r="F1163" s="9">
        <v>20200829</v>
      </c>
      <c r="G1163" s="9">
        <v>4.35</v>
      </c>
      <c r="H1163" s="9" t="s">
        <v>1392</v>
      </c>
      <c r="I1163" s="21">
        <v>136.54</v>
      </c>
      <c r="J1163" s="4">
        <f>VLOOKUP(D1163,贴息差额!C:D,2,0)</f>
        <v>0.0100000000000193</v>
      </c>
      <c r="L1163" s="5">
        <f t="shared" si="20"/>
        <v>136.53</v>
      </c>
    </row>
    <row r="1164" hidden="1" spans="1:12">
      <c r="A1164" s="9">
        <v>1160</v>
      </c>
      <c r="B1164" s="9" t="s">
        <v>1153</v>
      </c>
      <c r="C1164" s="9" t="s">
        <v>2242</v>
      </c>
      <c r="D1164" s="9" t="s">
        <v>1238</v>
      </c>
      <c r="E1164" s="10">
        <v>43342</v>
      </c>
      <c r="F1164" s="9">
        <v>20200829</v>
      </c>
      <c r="G1164" s="9">
        <v>4.35</v>
      </c>
      <c r="H1164" s="9" t="s">
        <v>1392</v>
      </c>
      <c r="I1164" s="21">
        <v>136.54</v>
      </c>
      <c r="J1164" s="4">
        <f>VLOOKUP(D1164,贴息差额!C:D,2,0)</f>
        <v>0.0100000000000193</v>
      </c>
      <c r="L1164" s="5">
        <f t="shared" si="20"/>
        <v>136.53</v>
      </c>
    </row>
    <row r="1165" hidden="1" spans="1:12">
      <c r="A1165" s="9">
        <v>1161</v>
      </c>
      <c r="B1165" s="9" t="s">
        <v>1153</v>
      </c>
      <c r="C1165" s="9" t="s">
        <v>2242</v>
      </c>
      <c r="D1165" s="9" t="s">
        <v>1239</v>
      </c>
      <c r="E1165" s="10">
        <v>43342</v>
      </c>
      <c r="F1165" s="9">
        <v>20200829</v>
      </c>
      <c r="G1165" s="9">
        <v>4.35</v>
      </c>
      <c r="H1165" s="9" t="s">
        <v>1392</v>
      </c>
      <c r="I1165" s="21">
        <v>136.54</v>
      </c>
      <c r="J1165" s="4">
        <f>VLOOKUP(D1165,贴息差额!C:D,2,0)</f>
        <v>0.0100000000000193</v>
      </c>
      <c r="L1165" s="5">
        <f t="shared" si="20"/>
        <v>136.53</v>
      </c>
    </row>
    <row r="1166" hidden="1" spans="1:12">
      <c r="A1166" s="9">
        <v>1162</v>
      </c>
      <c r="B1166" s="9" t="s">
        <v>1153</v>
      </c>
      <c r="C1166" s="9" t="s">
        <v>2242</v>
      </c>
      <c r="D1166" s="9" t="s">
        <v>1240</v>
      </c>
      <c r="E1166" s="10">
        <v>43342</v>
      </c>
      <c r="F1166" s="9">
        <v>20200829</v>
      </c>
      <c r="G1166" s="9">
        <v>4.35</v>
      </c>
      <c r="H1166" s="9" t="s">
        <v>1392</v>
      </c>
      <c r="I1166" s="21">
        <v>136.54</v>
      </c>
      <c r="J1166" s="4">
        <f>VLOOKUP(D1166,贴息差额!C:D,2,0)</f>
        <v>0.0100000000000193</v>
      </c>
      <c r="L1166" s="5">
        <f t="shared" si="20"/>
        <v>136.53</v>
      </c>
    </row>
    <row r="1167" hidden="1" spans="1:12">
      <c r="A1167" s="9">
        <v>1163</v>
      </c>
      <c r="B1167" s="9" t="s">
        <v>1153</v>
      </c>
      <c r="C1167" s="9" t="s">
        <v>2242</v>
      </c>
      <c r="D1167" s="9" t="s">
        <v>1241</v>
      </c>
      <c r="E1167" s="10">
        <v>43342</v>
      </c>
      <c r="F1167" s="9">
        <v>20200829</v>
      </c>
      <c r="G1167" s="9">
        <v>4.35</v>
      </c>
      <c r="H1167" s="9" t="s">
        <v>1392</v>
      </c>
      <c r="I1167" s="21">
        <v>136.54</v>
      </c>
      <c r="J1167" s="4">
        <f>VLOOKUP(D1167,贴息差额!C:D,2,0)</f>
        <v>0.0100000000000193</v>
      </c>
      <c r="L1167" s="5">
        <f t="shared" si="20"/>
        <v>136.53</v>
      </c>
    </row>
    <row r="1168" hidden="1" spans="1:12">
      <c r="A1168" s="9">
        <v>1164</v>
      </c>
      <c r="B1168" s="9" t="s">
        <v>1153</v>
      </c>
      <c r="C1168" s="9" t="s">
        <v>2242</v>
      </c>
      <c r="D1168" s="9" t="s">
        <v>1242</v>
      </c>
      <c r="E1168" s="10">
        <v>43342</v>
      </c>
      <c r="F1168" s="9">
        <v>20200829</v>
      </c>
      <c r="G1168" s="9">
        <v>4.35</v>
      </c>
      <c r="H1168" s="9" t="s">
        <v>1392</v>
      </c>
      <c r="I1168" s="21">
        <v>136.54</v>
      </c>
      <c r="J1168" s="4">
        <f>VLOOKUP(D1168,贴息差额!C:D,2,0)</f>
        <v>0.0100000000000193</v>
      </c>
      <c r="L1168" s="5">
        <f t="shared" si="20"/>
        <v>136.53</v>
      </c>
    </row>
    <row r="1169" hidden="1" spans="1:12">
      <c r="A1169" s="9">
        <v>1165</v>
      </c>
      <c r="B1169" s="9" t="s">
        <v>1153</v>
      </c>
      <c r="C1169" s="9" t="s">
        <v>2242</v>
      </c>
      <c r="D1169" s="9" t="s">
        <v>1243</v>
      </c>
      <c r="E1169" s="10">
        <v>43342</v>
      </c>
      <c r="F1169" s="9">
        <v>20200829</v>
      </c>
      <c r="G1169" s="9">
        <v>4.35</v>
      </c>
      <c r="H1169" s="9" t="s">
        <v>1392</v>
      </c>
      <c r="I1169" s="21">
        <v>136.54</v>
      </c>
      <c r="J1169" s="4">
        <f>VLOOKUP(D1169,贴息差额!C:D,2,0)</f>
        <v>0.0100000000000193</v>
      </c>
      <c r="L1169" s="5">
        <f t="shared" si="20"/>
        <v>136.53</v>
      </c>
    </row>
    <row r="1170" hidden="1" spans="1:12">
      <c r="A1170" s="9">
        <v>1166</v>
      </c>
      <c r="B1170" s="9" t="s">
        <v>1153</v>
      </c>
      <c r="C1170" s="9" t="s">
        <v>2242</v>
      </c>
      <c r="D1170" s="9" t="s">
        <v>1244</v>
      </c>
      <c r="E1170" s="10">
        <v>43342</v>
      </c>
      <c r="F1170" s="9">
        <v>20200829</v>
      </c>
      <c r="G1170" s="9">
        <v>4.35</v>
      </c>
      <c r="H1170" s="9" t="s">
        <v>1392</v>
      </c>
      <c r="I1170" s="21">
        <v>136.54</v>
      </c>
      <c r="J1170" s="4">
        <f>VLOOKUP(D1170,贴息差额!C:D,2,0)</f>
        <v>0.0100000000000193</v>
      </c>
      <c r="L1170" s="5">
        <f t="shared" si="20"/>
        <v>136.53</v>
      </c>
    </row>
    <row r="1171" hidden="1" spans="1:12">
      <c r="A1171" s="9">
        <v>1167</v>
      </c>
      <c r="B1171" s="9" t="s">
        <v>1153</v>
      </c>
      <c r="C1171" s="9" t="s">
        <v>2242</v>
      </c>
      <c r="D1171" s="9" t="s">
        <v>1245</v>
      </c>
      <c r="E1171" s="10">
        <v>43342</v>
      </c>
      <c r="F1171" s="9">
        <v>20200829</v>
      </c>
      <c r="G1171" s="9">
        <v>4.35</v>
      </c>
      <c r="H1171" s="9" t="s">
        <v>1392</v>
      </c>
      <c r="I1171" s="21">
        <v>136.54</v>
      </c>
      <c r="J1171" s="4">
        <f>VLOOKUP(D1171,贴息差额!C:D,2,0)</f>
        <v>0.0100000000000193</v>
      </c>
      <c r="L1171" s="5">
        <f t="shared" si="20"/>
        <v>136.53</v>
      </c>
    </row>
    <row r="1172" hidden="1" spans="1:12">
      <c r="A1172" s="9">
        <v>1168</v>
      </c>
      <c r="B1172" s="9" t="s">
        <v>1153</v>
      </c>
      <c r="C1172" s="9" t="s">
        <v>2242</v>
      </c>
      <c r="D1172" s="9" t="s">
        <v>1246</v>
      </c>
      <c r="E1172" s="10">
        <v>43342</v>
      </c>
      <c r="F1172" s="9">
        <v>20200829</v>
      </c>
      <c r="G1172" s="9">
        <v>4.35</v>
      </c>
      <c r="H1172" s="9" t="s">
        <v>1392</v>
      </c>
      <c r="I1172" s="21">
        <v>136.54</v>
      </c>
      <c r="J1172" s="4">
        <f>VLOOKUP(D1172,贴息差额!C:D,2,0)</f>
        <v>0.00999999999999091</v>
      </c>
      <c r="L1172" s="5">
        <f t="shared" si="20"/>
        <v>136.53</v>
      </c>
    </row>
    <row r="1173" hidden="1" spans="1:12">
      <c r="A1173" s="9">
        <v>1169</v>
      </c>
      <c r="B1173" s="9" t="s">
        <v>1153</v>
      </c>
      <c r="C1173" s="9" t="s">
        <v>2242</v>
      </c>
      <c r="D1173" s="9" t="s">
        <v>1247</v>
      </c>
      <c r="E1173" s="10">
        <v>43343</v>
      </c>
      <c r="F1173" s="9">
        <v>20200830</v>
      </c>
      <c r="G1173" s="9">
        <v>4.35</v>
      </c>
      <c r="H1173" s="9" t="s">
        <v>1392</v>
      </c>
      <c r="I1173" s="21">
        <v>135.33</v>
      </c>
      <c r="J1173" s="4">
        <f>VLOOKUP(D1173,贴息差额!C:D,2,0)</f>
        <v>0.0199999999999818</v>
      </c>
      <c r="L1173" s="5">
        <f t="shared" si="20"/>
        <v>135.31</v>
      </c>
    </row>
    <row r="1174" hidden="1" spans="1:12">
      <c r="A1174" s="9">
        <v>1170</v>
      </c>
      <c r="B1174" s="9" t="s">
        <v>1153</v>
      </c>
      <c r="C1174" s="9" t="s">
        <v>2242</v>
      </c>
      <c r="D1174" s="9" t="s">
        <v>1248</v>
      </c>
      <c r="E1174" s="10">
        <v>43343</v>
      </c>
      <c r="F1174" s="9">
        <v>20200830</v>
      </c>
      <c r="G1174" s="9">
        <v>4.35</v>
      </c>
      <c r="H1174" s="9" t="s">
        <v>1392</v>
      </c>
      <c r="I1174" s="21">
        <v>135.33</v>
      </c>
      <c r="J1174" s="4">
        <f>VLOOKUP(D1174,贴息差额!C:D,2,0)</f>
        <v>0.0199999999999818</v>
      </c>
      <c r="L1174" s="5">
        <f t="shared" si="20"/>
        <v>135.31</v>
      </c>
    </row>
    <row r="1175" hidden="1" spans="1:12">
      <c r="A1175" s="9">
        <v>1171</v>
      </c>
      <c r="B1175" s="9" t="s">
        <v>1153</v>
      </c>
      <c r="C1175" s="9" t="s">
        <v>2242</v>
      </c>
      <c r="D1175" s="9" t="s">
        <v>1249</v>
      </c>
      <c r="E1175" s="10">
        <v>43343</v>
      </c>
      <c r="F1175" s="9">
        <v>20200830</v>
      </c>
      <c r="G1175" s="9">
        <v>4.35</v>
      </c>
      <c r="H1175" s="9" t="s">
        <v>1392</v>
      </c>
      <c r="I1175" s="21">
        <v>135.33</v>
      </c>
      <c r="J1175" s="4">
        <f>VLOOKUP(D1175,贴息差额!C:D,2,0)</f>
        <v>0.0200000000000102</v>
      </c>
      <c r="L1175" s="5">
        <f t="shared" si="20"/>
        <v>135.31</v>
      </c>
    </row>
    <row r="1176" hidden="1" spans="1:12">
      <c r="A1176" s="9">
        <v>1172</v>
      </c>
      <c r="B1176" s="9" t="s">
        <v>1153</v>
      </c>
      <c r="C1176" s="9" t="s">
        <v>2242</v>
      </c>
      <c r="D1176" s="9" t="s">
        <v>1250</v>
      </c>
      <c r="E1176" s="10">
        <v>43343</v>
      </c>
      <c r="F1176" s="9">
        <v>20200830</v>
      </c>
      <c r="G1176" s="9">
        <v>4.35</v>
      </c>
      <c r="H1176" s="9" t="s">
        <v>1392</v>
      </c>
      <c r="I1176" s="21">
        <v>135.33</v>
      </c>
      <c r="J1176" s="4">
        <f>VLOOKUP(D1176,贴息差额!C:D,2,0)</f>
        <v>0.0199999999999818</v>
      </c>
      <c r="L1176" s="5">
        <f t="shared" si="20"/>
        <v>135.31</v>
      </c>
    </row>
    <row r="1177" hidden="1" spans="1:12">
      <c r="A1177" s="9">
        <v>1173</v>
      </c>
      <c r="B1177" s="9" t="s">
        <v>1153</v>
      </c>
      <c r="C1177" s="9" t="s">
        <v>2242</v>
      </c>
      <c r="D1177" s="9" t="s">
        <v>1251</v>
      </c>
      <c r="E1177" s="10">
        <v>43343</v>
      </c>
      <c r="F1177" s="9">
        <v>20200830</v>
      </c>
      <c r="G1177" s="9">
        <v>4.35</v>
      </c>
      <c r="H1177" s="9" t="s">
        <v>1392</v>
      </c>
      <c r="I1177" s="21">
        <v>135.33</v>
      </c>
      <c r="J1177" s="4">
        <f>VLOOKUP(D1177,贴息差额!C:D,2,0)</f>
        <v>0.0200000000000102</v>
      </c>
      <c r="L1177" s="5">
        <f t="shared" si="20"/>
        <v>135.31</v>
      </c>
    </row>
    <row r="1178" hidden="1" spans="1:12">
      <c r="A1178" s="9">
        <v>1174</v>
      </c>
      <c r="B1178" s="9" t="s">
        <v>1153</v>
      </c>
      <c r="C1178" s="9" t="s">
        <v>2242</v>
      </c>
      <c r="D1178" s="9" t="s">
        <v>1252</v>
      </c>
      <c r="E1178" s="10">
        <v>43343</v>
      </c>
      <c r="F1178" s="9">
        <v>20200830</v>
      </c>
      <c r="G1178" s="9">
        <v>4.35</v>
      </c>
      <c r="H1178" s="9" t="s">
        <v>1392</v>
      </c>
      <c r="I1178" s="21">
        <v>135.33</v>
      </c>
      <c r="J1178" s="4">
        <f>VLOOKUP(D1178,贴息差额!C:D,2,0)</f>
        <v>0.0199999999999818</v>
      </c>
      <c r="L1178" s="5">
        <f t="shared" si="20"/>
        <v>135.31</v>
      </c>
    </row>
    <row r="1179" hidden="1" spans="1:12">
      <c r="A1179" s="9">
        <v>1175</v>
      </c>
      <c r="B1179" s="9" t="s">
        <v>1153</v>
      </c>
      <c r="C1179" s="9" t="s">
        <v>2242</v>
      </c>
      <c r="D1179" s="9" t="s">
        <v>1253</v>
      </c>
      <c r="E1179" s="10">
        <v>43343</v>
      </c>
      <c r="F1179" s="9">
        <v>20200830</v>
      </c>
      <c r="G1179" s="9">
        <v>4.35</v>
      </c>
      <c r="H1179" s="9" t="s">
        <v>1392</v>
      </c>
      <c r="I1179" s="21">
        <v>135.33</v>
      </c>
      <c r="J1179" s="4">
        <f>VLOOKUP(D1179,贴息差额!C:D,2,0)</f>
        <v>0.0200000000000102</v>
      </c>
      <c r="L1179" s="5">
        <f t="shared" si="20"/>
        <v>135.31</v>
      </c>
    </row>
    <row r="1180" hidden="1" spans="1:12">
      <c r="A1180" s="9">
        <v>1176</v>
      </c>
      <c r="B1180" s="9" t="s">
        <v>1153</v>
      </c>
      <c r="C1180" s="9" t="s">
        <v>2242</v>
      </c>
      <c r="D1180" s="9" t="s">
        <v>1254</v>
      </c>
      <c r="E1180" s="10">
        <v>43343</v>
      </c>
      <c r="F1180" s="9">
        <v>20200830</v>
      </c>
      <c r="G1180" s="9">
        <v>4.35</v>
      </c>
      <c r="H1180" s="9" t="s">
        <v>1392</v>
      </c>
      <c r="I1180" s="21">
        <v>135.33</v>
      </c>
      <c r="J1180" s="4">
        <f>VLOOKUP(D1180,贴息差额!C:D,2,0)</f>
        <v>0.0200000000000102</v>
      </c>
      <c r="L1180" s="5">
        <f t="shared" si="20"/>
        <v>135.31</v>
      </c>
    </row>
    <row r="1181" hidden="1" spans="1:12">
      <c r="A1181" s="9">
        <v>1177</v>
      </c>
      <c r="B1181" s="9" t="s">
        <v>1153</v>
      </c>
      <c r="C1181" s="9" t="s">
        <v>2242</v>
      </c>
      <c r="D1181" s="9" t="s">
        <v>1255</v>
      </c>
      <c r="E1181" s="10">
        <v>43343</v>
      </c>
      <c r="F1181" s="9">
        <v>20200830</v>
      </c>
      <c r="G1181" s="9">
        <v>4.35</v>
      </c>
      <c r="H1181" s="9" t="s">
        <v>1392</v>
      </c>
      <c r="I1181" s="21">
        <v>135.33</v>
      </c>
      <c r="J1181" s="4">
        <f>VLOOKUP(D1181,贴息差额!C:D,2,0)</f>
        <v>0.0200000000000102</v>
      </c>
      <c r="L1181" s="5">
        <f t="shared" si="20"/>
        <v>135.31</v>
      </c>
    </row>
    <row r="1182" hidden="1" spans="1:12">
      <c r="A1182" s="9">
        <v>1178</v>
      </c>
      <c r="B1182" s="9" t="s">
        <v>1153</v>
      </c>
      <c r="C1182" s="9" t="s">
        <v>2242</v>
      </c>
      <c r="D1182" s="9" t="s">
        <v>1256</v>
      </c>
      <c r="E1182" s="10">
        <v>43343</v>
      </c>
      <c r="F1182" s="9">
        <v>20200830</v>
      </c>
      <c r="G1182" s="9">
        <v>4.35</v>
      </c>
      <c r="H1182" s="9" t="s">
        <v>1392</v>
      </c>
      <c r="I1182" s="21">
        <v>135.33</v>
      </c>
      <c r="J1182" s="4">
        <f>VLOOKUP(D1182,贴息差额!C:D,2,0)</f>
        <v>0.0200000000000102</v>
      </c>
      <c r="L1182" s="5">
        <f t="shared" si="20"/>
        <v>135.31</v>
      </c>
    </row>
    <row r="1183" hidden="1" spans="1:12">
      <c r="A1183" s="9">
        <v>1179</v>
      </c>
      <c r="B1183" s="9" t="s">
        <v>1153</v>
      </c>
      <c r="C1183" s="9" t="s">
        <v>2242</v>
      </c>
      <c r="D1183" s="9" t="s">
        <v>1257</v>
      </c>
      <c r="E1183" s="10">
        <v>43343</v>
      </c>
      <c r="F1183" s="9">
        <v>20200830</v>
      </c>
      <c r="G1183" s="9">
        <v>4.35</v>
      </c>
      <c r="H1183" s="9" t="s">
        <v>1392</v>
      </c>
      <c r="I1183" s="21">
        <v>135.33</v>
      </c>
      <c r="J1183" s="4">
        <f>VLOOKUP(D1183,贴息差额!C:D,2,0)</f>
        <v>0.0199999999999818</v>
      </c>
      <c r="L1183" s="5">
        <f t="shared" si="20"/>
        <v>135.31</v>
      </c>
    </row>
    <row r="1184" hidden="1" spans="1:12">
      <c r="A1184" s="9">
        <v>1180</v>
      </c>
      <c r="B1184" s="9" t="s">
        <v>1153</v>
      </c>
      <c r="C1184" s="9" t="s">
        <v>2242</v>
      </c>
      <c r="D1184" s="9" t="s">
        <v>1258</v>
      </c>
      <c r="E1184" s="10">
        <v>43343</v>
      </c>
      <c r="F1184" s="9">
        <v>20200830</v>
      </c>
      <c r="G1184" s="9">
        <v>4.35</v>
      </c>
      <c r="H1184" s="9" t="s">
        <v>1392</v>
      </c>
      <c r="I1184" s="21">
        <v>135.33</v>
      </c>
      <c r="J1184" s="4">
        <f>VLOOKUP(D1184,贴息差额!C:D,2,0)</f>
        <v>0.0200000000000102</v>
      </c>
      <c r="L1184" s="5">
        <f t="shared" si="20"/>
        <v>135.31</v>
      </c>
    </row>
    <row r="1185" hidden="1" spans="1:12">
      <c r="A1185" s="9">
        <v>1181</v>
      </c>
      <c r="B1185" s="9" t="s">
        <v>1153</v>
      </c>
      <c r="C1185" s="9" t="s">
        <v>2242</v>
      </c>
      <c r="D1185" s="9" t="s">
        <v>1259</v>
      </c>
      <c r="E1185" s="10">
        <v>43343</v>
      </c>
      <c r="F1185" s="9">
        <v>20200830</v>
      </c>
      <c r="G1185" s="9">
        <v>4.35</v>
      </c>
      <c r="H1185" s="9" t="s">
        <v>1392</v>
      </c>
      <c r="I1185" s="21">
        <v>135.33</v>
      </c>
      <c r="J1185" s="4">
        <f>VLOOKUP(D1185,贴息差额!C:D,2,0)</f>
        <v>0.0199999999999818</v>
      </c>
      <c r="L1185" s="5">
        <f t="shared" si="20"/>
        <v>135.31</v>
      </c>
    </row>
    <row r="1186" hidden="1" spans="1:12">
      <c r="A1186" s="9">
        <v>1182</v>
      </c>
      <c r="B1186" s="9" t="s">
        <v>1153</v>
      </c>
      <c r="C1186" s="9" t="s">
        <v>2242</v>
      </c>
      <c r="D1186" s="9" t="s">
        <v>1260</v>
      </c>
      <c r="E1186" s="10">
        <v>43343</v>
      </c>
      <c r="F1186" s="9">
        <v>20200830</v>
      </c>
      <c r="G1186" s="9">
        <v>4.35</v>
      </c>
      <c r="H1186" s="9" t="s">
        <v>1392</v>
      </c>
      <c r="I1186" s="21">
        <v>135.33</v>
      </c>
      <c r="J1186" s="4">
        <f>VLOOKUP(D1186,贴息差额!C:D,2,0)</f>
        <v>0.0199999999999818</v>
      </c>
      <c r="L1186" s="5">
        <f t="shared" si="20"/>
        <v>135.31</v>
      </c>
    </row>
    <row r="1187" hidden="1" spans="1:12">
      <c r="A1187" s="9">
        <v>1183</v>
      </c>
      <c r="B1187" s="9" t="s">
        <v>1153</v>
      </c>
      <c r="C1187" s="9" t="s">
        <v>2242</v>
      </c>
      <c r="D1187" s="9" t="s">
        <v>1261</v>
      </c>
      <c r="E1187" s="10">
        <v>43343</v>
      </c>
      <c r="F1187" s="9">
        <v>20200830</v>
      </c>
      <c r="G1187" s="9">
        <v>4.35</v>
      </c>
      <c r="H1187" s="9" t="s">
        <v>1392</v>
      </c>
      <c r="I1187" s="21">
        <v>135.33</v>
      </c>
      <c r="J1187" s="4">
        <f>VLOOKUP(D1187,贴息差额!C:D,2,0)</f>
        <v>0.0199999999999818</v>
      </c>
      <c r="L1187" s="5">
        <f t="shared" si="20"/>
        <v>135.31</v>
      </c>
    </row>
    <row r="1188" hidden="1" spans="1:12">
      <c r="A1188" s="9">
        <v>1184</v>
      </c>
      <c r="B1188" s="9" t="s">
        <v>1153</v>
      </c>
      <c r="C1188" s="9" t="s">
        <v>2242</v>
      </c>
      <c r="D1188" s="9" t="s">
        <v>1262</v>
      </c>
      <c r="E1188" s="10">
        <v>43343</v>
      </c>
      <c r="F1188" s="9">
        <v>20200830</v>
      </c>
      <c r="G1188" s="9">
        <v>4.35</v>
      </c>
      <c r="H1188" s="9" t="s">
        <v>1392</v>
      </c>
      <c r="I1188" s="21">
        <v>135.33</v>
      </c>
      <c r="J1188" s="4">
        <f>VLOOKUP(D1188,贴息差额!C:D,2,0)</f>
        <v>0.0199999999999818</v>
      </c>
      <c r="L1188" s="5">
        <f t="shared" si="20"/>
        <v>135.31</v>
      </c>
    </row>
    <row r="1189" hidden="1" spans="1:12">
      <c r="A1189" s="9">
        <v>1185</v>
      </c>
      <c r="B1189" s="9" t="s">
        <v>1153</v>
      </c>
      <c r="C1189" s="9" t="s">
        <v>2242</v>
      </c>
      <c r="D1189" s="9" t="s">
        <v>1263</v>
      </c>
      <c r="E1189" s="10">
        <v>43343</v>
      </c>
      <c r="F1189" s="9">
        <v>20200830</v>
      </c>
      <c r="G1189" s="9">
        <v>4.35</v>
      </c>
      <c r="H1189" s="9" t="s">
        <v>1392</v>
      </c>
      <c r="I1189" s="21">
        <v>135.33</v>
      </c>
      <c r="J1189" s="4">
        <f>VLOOKUP(D1189,贴息差额!C:D,2,0)</f>
        <v>0.0200000000000102</v>
      </c>
      <c r="L1189" s="5">
        <f t="shared" si="20"/>
        <v>135.31</v>
      </c>
    </row>
    <row r="1190" hidden="1" spans="1:12">
      <c r="A1190" s="9">
        <v>1186</v>
      </c>
      <c r="B1190" s="9" t="s">
        <v>1153</v>
      </c>
      <c r="C1190" s="9" t="s">
        <v>2242</v>
      </c>
      <c r="D1190" s="9" t="s">
        <v>1264</v>
      </c>
      <c r="E1190" s="10">
        <v>43343</v>
      </c>
      <c r="F1190" s="9">
        <v>20200830</v>
      </c>
      <c r="G1190" s="9">
        <v>4.35</v>
      </c>
      <c r="H1190" s="9" t="s">
        <v>1392</v>
      </c>
      <c r="I1190" s="21">
        <v>135.33</v>
      </c>
      <c r="J1190" s="4">
        <f>VLOOKUP(D1190,贴息差额!C:D,2,0)</f>
        <v>0.0199999999999818</v>
      </c>
      <c r="L1190" s="5">
        <f t="shared" si="20"/>
        <v>135.31</v>
      </c>
    </row>
    <row r="1191" hidden="1" spans="1:12">
      <c r="A1191" s="9">
        <v>1187</v>
      </c>
      <c r="B1191" s="9" t="s">
        <v>1153</v>
      </c>
      <c r="C1191" s="9" t="s">
        <v>2242</v>
      </c>
      <c r="D1191" s="9" t="s">
        <v>1265</v>
      </c>
      <c r="E1191" s="10">
        <v>43343</v>
      </c>
      <c r="F1191" s="9">
        <v>20200830</v>
      </c>
      <c r="G1191" s="9">
        <v>4.35</v>
      </c>
      <c r="H1191" s="9" t="s">
        <v>1392</v>
      </c>
      <c r="I1191" s="21">
        <v>135.33</v>
      </c>
      <c r="J1191" s="4">
        <f>VLOOKUP(D1191,贴息差额!C:D,2,0)</f>
        <v>0.0199999999999818</v>
      </c>
      <c r="L1191" s="5">
        <f t="shared" si="20"/>
        <v>135.31</v>
      </c>
    </row>
    <row r="1192" hidden="1" spans="1:12">
      <c r="A1192" s="9">
        <v>1188</v>
      </c>
      <c r="B1192" s="9" t="s">
        <v>1153</v>
      </c>
      <c r="C1192" s="9" t="s">
        <v>2242</v>
      </c>
      <c r="D1192" s="9" t="s">
        <v>1266</v>
      </c>
      <c r="E1192" s="10">
        <v>43343</v>
      </c>
      <c r="F1192" s="9">
        <v>20200830</v>
      </c>
      <c r="G1192" s="9">
        <v>4.35</v>
      </c>
      <c r="H1192" s="9" t="s">
        <v>1392</v>
      </c>
      <c r="I1192" s="21">
        <v>135.33</v>
      </c>
      <c r="J1192" s="4">
        <f>VLOOKUP(D1192,贴息差额!C:D,2,0)</f>
        <v>0.0199999999999818</v>
      </c>
      <c r="L1192" s="5">
        <f t="shared" si="20"/>
        <v>135.31</v>
      </c>
    </row>
    <row r="1193" hidden="1" spans="1:12">
      <c r="A1193" s="9">
        <v>1189</v>
      </c>
      <c r="B1193" s="9" t="s">
        <v>1153</v>
      </c>
      <c r="C1193" s="9" t="s">
        <v>2242</v>
      </c>
      <c r="D1193" s="9" t="s">
        <v>1267</v>
      </c>
      <c r="E1193" s="10">
        <v>43343</v>
      </c>
      <c r="F1193" s="9">
        <v>20200830</v>
      </c>
      <c r="G1193" s="9">
        <v>4.35</v>
      </c>
      <c r="H1193" s="9" t="s">
        <v>1392</v>
      </c>
      <c r="I1193" s="21">
        <v>135.33</v>
      </c>
      <c r="J1193" s="4">
        <f>VLOOKUP(D1193,贴息差额!C:D,2,0)</f>
        <v>0.0199999999999818</v>
      </c>
      <c r="L1193" s="5">
        <f t="shared" si="20"/>
        <v>135.31</v>
      </c>
    </row>
    <row r="1194" hidden="1" spans="1:12">
      <c r="A1194" s="9">
        <v>1190</v>
      </c>
      <c r="B1194" s="9" t="s">
        <v>1153</v>
      </c>
      <c r="C1194" s="9" t="s">
        <v>2242</v>
      </c>
      <c r="D1194" s="9" t="s">
        <v>1268</v>
      </c>
      <c r="E1194" s="10">
        <v>43343</v>
      </c>
      <c r="F1194" s="9">
        <v>20200830</v>
      </c>
      <c r="G1194" s="9">
        <v>4.35</v>
      </c>
      <c r="H1194" s="9" t="s">
        <v>1392</v>
      </c>
      <c r="I1194" s="21">
        <v>135.33</v>
      </c>
      <c r="J1194" s="4">
        <f>VLOOKUP(D1194,贴息差额!C:D,2,0)</f>
        <v>0.0199999999999818</v>
      </c>
      <c r="L1194" s="5">
        <f t="shared" si="20"/>
        <v>135.31</v>
      </c>
    </row>
    <row r="1195" hidden="1" spans="1:12">
      <c r="A1195" s="9">
        <v>1191</v>
      </c>
      <c r="B1195" s="9" t="s">
        <v>1153</v>
      </c>
      <c r="C1195" s="9" t="s">
        <v>2242</v>
      </c>
      <c r="D1195" s="9" t="s">
        <v>1269</v>
      </c>
      <c r="E1195" s="10">
        <v>43343</v>
      </c>
      <c r="F1195" s="9">
        <v>20200830</v>
      </c>
      <c r="G1195" s="9">
        <v>4.35</v>
      </c>
      <c r="H1195" s="9" t="s">
        <v>1392</v>
      </c>
      <c r="I1195" s="21">
        <v>135.33</v>
      </c>
      <c r="J1195" s="4">
        <f>VLOOKUP(D1195,贴息差额!C:D,2,0)</f>
        <v>0.0199999999999818</v>
      </c>
      <c r="L1195" s="5">
        <f t="shared" si="20"/>
        <v>135.31</v>
      </c>
    </row>
    <row r="1196" hidden="1" spans="1:12">
      <c r="A1196" s="9">
        <v>1192</v>
      </c>
      <c r="B1196" s="9" t="s">
        <v>1153</v>
      </c>
      <c r="C1196" s="9" t="s">
        <v>2242</v>
      </c>
      <c r="D1196" s="9" t="s">
        <v>1270</v>
      </c>
      <c r="E1196" s="10">
        <v>43343</v>
      </c>
      <c r="F1196" s="9">
        <v>20200830</v>
      </c>
      <c r="G1196" s="9">
        <v>4.35</v>
      </c>
      <c r="H1196" s="9" t="s">
        <v>1392</v>
      </c>
      <c r="I1196" s="21">
        <v>135.33</v>
      </c>
      <c r="J1196" s="4">
        <f>VLOOKUP(D1196,贴息差额!C:D,2,0)</f>
        <v>0.0199999999999818</v>
      </c>
      <c r="L1196" s="5">
        <f t="shared" si="20"/>
        <v>135.31</v>
      </c>
    </row>
    <row r="1197" hidden="1" spans="1:12">
      <c r="A1197" s="9">
        <v>1193</v>
      </c>
      <c r="B1197" s="9" t="s">
        <v>1153</v>
      </c>
      <c r="C1197" s="9" t="s">
        <v>2242</v>
      </c>
      <c r="D1197" s="9" t="s">
        <v>1271</v>
      </c>
      <c r="E1197" s="10">
        <v>43343</v>
      </c>
      <c r="F1197" s="9">
        <v>20200830</v>
      </c>
      <c r="G1197" s="9">
        <v>4.35</v>
      </c>
      <c r="H1197" s="9" t="s">
        <v>1392</v>
      </c>
      <c r="I1197" s="21">
        <v>135.33</v>
      </c>
      <c r="J1197" s="4">
        <f>VLOOKUP(D1197,贴息差额!C:D,2,0)</f>
        <v>0.0200000000000102</v>
      </c>
      <c r="L1197" s="5">
        <f t="shared" ref="L1197:L1260" si="21">I1197-J1197</f>
        <v>135.31</v>
      </c>
    </row>
    <row r="1198" hidden="1" spans="1:12">
      <c r="A1198" s="9">
        <v>1194</v>
      </c>
      <c r="B1198" s="9" t="s">
        <v>1153</v>
      </c>
      <c r="C1198" s="9" t="s">
        <v>2242</v>
      </c>
      <c r="D1198" s="9" t="s">
        <v>1272</v>
      </c>
      <c r="E1198" s="10">
        <v>43343</v>
      </c>
      <c r="F1198" s="9">
        <v>20200830</v>
      </c>
      <c r="G1198" s="9">
        <v>4.35</v>
      </c>
      <c r="H1198" s="9" t="s">
        <v>1392</v>
      </c>
      <c r="I1198" s="21">
        <v>135.33</v>
      </c>
      <c r="J1198" s="4">
        <f>VLOOKUP(D1198,贴息差额!C:D,2,0)</f>
        <v>0.0199999999999818</v>
      </c>
      <c r="L1198" s="5">
        <f t="shared" si="21"/>
        <v>135.31</v>
      </c>
    </row>
    <row r="1199" hidden="1" spans="1:12">
      <c r="A1199" s="9">
        <v>1195</v>
      </c>
      <c r="B1199" s="9" t="s">
        <v>1153</v>
      </c>
      <c r="C1199" s="9" t="s">
        <v>2242</v>
      </c>
      <c r="D1199" s="9" t="s">
        <v>1273</v>
      </c>
      <c r="E1199" s="10">
        <v>43343</v>
      </c>
      <c r="F1199" s="9">
        <v>20200830</v>
      </c>
      <c r="G1199" s="9">
        <v>4.35</v>
      </c>
      <c r="H1199" s="9" t="s">
        <v>1392</v>
      </c>
      <c r="I1199" s="21">
        <v>135.33</v>
      </c>
      <c r="J1199" s="4">
        <f>VLOOKUP(D1199,贴息差额!C:D,2,0)</f>
        <v>0.0199999999999818</v>
      </c>
      <c r="L1199" s="5">
        <f t="shared" si="21"/>
        <v>135.31</v>
      </c>
    </row>
    <row r="1200" hidden="1" spans="1:12">
      <c r="A1200" s="9">
        <v>1196</v>
      </c>
      <c r="B1200" s="9" t="s">
        <v>1153</v>
      </c>
      <c r="C1200" s="9" t="s">
        <v>2242</v>
      </c>
      <c r="D1200" s="9" t="s">
        <v>2243</v>
      </c>
      <c r="E1200" s="10">
        <v>43344</v>
      </c>
      <c r="F1200" s="9">
        <v>20200831</v>
      </c>
      <c r="G1200" s="9">
        <v>4.35</v>
      </c>
      <c r="H1200" s="9" t="s">
        <v>1392</v>
      </c>
      <c r="I1200" s="21">
        <v>160.95</v>
      </c>
      <c r="J1200" s="4" t="e">
        <f>VLOOKUP(D1200,贴息差额!C:D,2,0)</f>
        <v>#N/A</v>
      </c>
      <c r="L1200" s="5" t="e">
        <f t="shared" si="21"/>
        <v>#N/A</v>
      </c>
    </row>
    <row r="1201" hidden="1" spans="1:12">
      <c r="A1201" s="9">
        <v>1197</v>
      </c>
      <c r="B1201" s="9" t="s">
        <v>1153</v>
      </c>
      <c r="C1201" s="9" t="s">
        <v>2242</v>
      </c>
      <c r="D1201" s="9" t="s">
        <v>2244</v>
      </c>
      <c r="E1201" s="10">
        <v>43344</v>
      </c>
      <c r="F1201" s="9">
        <v>20200831</v>
      </c>
      <c r="G1201" s="9">
        <v>4.35</v>
      </c>
      <c r="H1201" s="9" t="s">
        <v>1392</v>
      </c>
      <c r="I1201" s="21">
        <v>160.95</v>
      </c>
      <c r="J1201" s="4" t="e">
        <f>VLOOKUP(D1201,贴息差额!C:D,2,0)</f>
        <v>#N/A</v>
      </c>
      <c r="L1201" s="5" t="e">
        <f t="shared" si="21"/>
        <v>#N/A</v>
      </c>
    </row>
    <row r="1202" hidden="1" spans="1:12">
      <c r="A1202" s="9">
        <v>1198</v>
      </c>
      <c r="B1202" s="9" t="s">
        <v>1153</v>
      </c>
      <c r="C1202" s="9" t="s">
        <v>2242</v>
      </c>
      <c r="D1202" s="9" t="s">
        <v>2245</v>
      </c>
      <c r="E1202" s="10">
        <v>43344</v>
      </c>
      <c r="F1202" s="9">
        <v>20200831</v>
      </c>
      <c r="G1202" s="9">
        <v>4.35</v>
      </c>
      <c r="H1202" s="9" t="s">
        <v>1392</v>
      </c>
      <c r="I1202" s="21">
        <v>160.95</v>
      </c>
      <c r="J1202" s="4" t="e">
        <f>VLOOKUP(D1202,贴息差额!C:D,2,0)</f>
        <v>#N/A</v>
      </c>
      <c r="L1202" s="5" t="e">
        <f t="shared" si="21"/>
        <v>#N/A</v>
      </c>
    </row>
    <row r="1203" hidden="1" spans="1:12">
      <c r="A1203" s="9">
        <v>1199</v>
      </c>
      <c r="B1203" s="9" t="s">
        <v>1153</v>
      </c>
      <c r="C1203" s="9" t="s">
        <v>2242</v>
      </c>
      <c r="D1203" s="9" t="s">
        <v>2246</v>
      </c>
      <c r="E1203" s="10">
        <v>43344</v>
      </c>
      <c r="F1203" s="9">
        <v>20200831</v>
      </c>
      <c r="G1203" s="9">
        <v>4.35</v>
      </c>
      <c r="H1203" s="9" t="s">
        <v>1392</v>
      </c>
      <c r="I1203" s="21">
        <v>160.95</v>
      </c>
      <c r="J1203" s="4" t="e">
        <f>VLOOKUP(D1203,贴息差额!C:D,2,0)</f>
        <v>#N/A</v>
      </c>
      <c r="L1203" s="5" t="e">
        <f t="shared" si="21"/>
        <v>#N/A</v>
      </c>
    </row>
    <row r="1204" hidden="1" spans="1:12">
      <c r="A1204" s="9">
        <v>1200</v>
      </c>
      <c r="B1204" s="9" t="s">
        <v>1153</v>
      </c>
      <c r="C1204" s="9" t="s">
        <v>2242</v>
      </c>
      <c r="D1204" s="9" t="s">
        <v>1274</v>
      </c>
      <c r="E1204" s="10">
        <v>43344</v>
      </c>
      <c r="F1204" s="9">
        <v>20200831</v>
      </c>
      <c r="G1204" s="9">
        <v>4.35</v>
      </c>
      <c r="H1204" s="9" t="s">
        <v>1392</v>
      </c>
      <c r="I1204" s="21">
        <v>134.13</v>
      </c>
      <c r="J1204" s="4">
        <f>VLOOKUP(D1204,贴息差额!C:D,2,0)</f>
        <v>0.00999999999999091</v>
      </c>
      <c r="L1204" s="5">
        <f t="shared" si="21"/>
        <v>134.12</v>
      </c>
    </row>
    <row r="1205" hidden="1" spans="1:12">
      <c r="A1205" s="9">
        <v>1201</v>
      </c>
      <c r="B1205" s="9" t="s">
        <v>1153</v>
      </c>
      <c r="C1205" s="9" t="s">
        <v>2242</v>
      </c>
      <c r="D1205" s="9" t="s">
        <v>1275</v>
      </c>
      <c r="E1205" s="10">
        <v>43344</v>
      </c>
      <c r="F1205" s="9">
        <v>20200831</v>
      </c>
      <c r="G1205" s="9">
        <v>4.35</v>
      </c>
      <c r="H1205" s="9" t="s">
        <v>1392</v>
      </c>
      <c r="I1205" s="21">
        <v>134.13</v>
      </c>
      <c r="J1205" s="4">
        <f>VLOOKUP(D1205,贴息差额!C:D,2,0)</f>
        <v>0.00999999999999091</v>
      </c>
      <c r="L1205" s="5">
        <f t="shared" si="21"/>
        <v>134.12</v>
      </c>
    </row>
    <row r="1206" hidden="1" spans="1:12">
      <c r="A1206" s="9">
        <v>1202</v>
      </c>
      <c r="B1206" s="9" t="s">
        <v>1153</v>
      </c>
      <c r="C1206" s="9" t="s">
        <v>2242</v>
      </c>
      <c r="D1206" s="9" t="s">
        <v>2247</v>
      </c>
      <c r="E1206" s="10">
        <v>43344</v>
      </c>
      <c r="F1206" s="9">
        <v>20200831</v>
      </c>
      <c r="G1206" s="9">
        <v>4.35</v>
      </c>
      <c r="H1206" s="9" t="s">
        <v>1392</v>
      </c>
      <c r="I1206" s="21">
        <v>160.95</v>
      </c>
      <c r="J1206" s="4" t="e">
        <f>VLOOKUP(D1206,贴息差额!C:D,2,0)</f>
        <v>#N/A</v>
      </c>
      <c r="L1206" s="5" t="e">
        <f t="shared" si="21"/>
        <v>#N/A</v>
      </c>
    </row>
    <row r="1207" hidden="1" spans="1:12">
      <c r="A1207" s="9">
        <v>1203</v>
      </c>
      <c r="B1207" s="9" t="s">
        <v>1153</v>
      </c>
      <c r="C1207" s="9" t="s">
        <v>2242</v>
      </c>
      <c r="D1207" s="9" t="s">
        <v>1276</v>
      </c>
      <c r="E1207" s="10">
        <v>43344</v>
      </c>
      <c r="F1207" s="9">
        <v>20200831</v>
      </c>
      <c r="G1207" s="9">
        <v>4.35</v>
      </c>
      <c r="H1207" s="9" t="s">
        <v>1392</v>
      </c>
      <c r="I1207" s="21">
        <v>134.13</v>
      </c>
      <c r="J1207" s="4">
        <f>VLOOKUP(D1207,贴息差额!C:D,2,0)</f>
        <v>0.00999999999999091</v>
      </c>
      <c r="L1207" s="5">
        <f t="shared" si="21"/>
        <v>134.12</v>
      </c>
    </row>
    <row r="1208" hidden="1" spans="1:12">
      <c r="A1208" s="9">
        <v>1204</v>
      </c>
      <c r="B1208" s="9" t="s">
        <v>1153</v>
      </c>
      <c r="C1208" s="9" t="s">
        <v>2242</v>
      </c>
      <c r="D1208" s="9" t="s">
        <v>1277</v>
      </c>
      <c r="E1208" s="10">
        <v>43344</v>
      </c>
      <c r="F1208" s="9">
        <v>20200831</v>
      </c>
      <c r="G1208" s="9">
        <v>4.35</v>
      </c>
      <c r="H1208" s="9" t="s">
        <v>1392</v>
      </c>
      <c r="I1208" s="21">
        <v>134.13</v>
      </c>
      <c r="J1208" s="4">
        <f>VLOOKUP(D1208,贴息差额!C:D,2,0)</f>
        <v>0.00999999999999091</v>
      </c>
      <c r="L1208" s="5">
        <f t="shared" si="21"/>
        <v>134.12</v>
      </c>
    </row>
    <row r="1209" hidden="1" spans="1:12">
      <c r="A1209" s="9">
        <v>1205</v>
      </c>
      <c r="B1209" s="9" t="s">
        <v>1153</v>
      </c>
      <c r="C1209" s="9" t="s">
        <v>2242</v>
      </c>
      <c r="D1209" s="9" t="s">
        <v>1278</v>
      </c>
      <c r="E1209" s="10">
        <v>43344</v>
      </c>
      <c r="F1209" s="9">
        <v>20200831</v>
      </c>
      <c r="G1209" s="9">
        <v>4.35</v>
      </c>
      <c r="H1209" s="9" t="s">
        <v>1392</v>
      </c>
      <c r="I1209" s="21">
        <v>134.13</v>
      </c>
      <c r="J1209" s="4">
        <f>VLOOKUP(D1209,贴息差额!C:D,2,0)</f>
        <v>0.00999999999999091</v>
      </c>
      <c r="L1209" s="5">
        <f t="shared" si="21"/>
        <v>134.12</v>
      </c>
    </row>
    <row r="1210" hidden="1" spans="1:12">
      <c r="A1210" s="9">
        <v>1206</v>
      </c>
      <c r="B1210" s="9" t="s">
        <v>1153</v>
      </c>
      <c r="C1210" s="9" t="s">
        <v>2242</v>
      </c>
      <c r="D1210" s="9" t="s">
        <v>1279</v>
      </c>
      <c r="E1210" s="10">
        <v>43344</v>
      </c>
      <c r="F1210" s="9">
        <v>20200831</v>
      </c>
      <c r="G1210" s="9">
        <v>4.35</v>
      </c>
      <c r="H1210" s="9" t="s">
        <v>1392</v>
      </c>
      <c r="I1210" s="21">
        <v>134.13</v>
      </c>
      <c r="J1210" s="4">
        <f>VLOOKUP(D1210,贴息差额!C:D,2,0)</f>
        <v>0.00999999999999091</v>
      </c>
      <c r="L1210" s="5">
        <f t="shared" si="21"/>
        <v>134.12</v>
      </c>
    </row>
    <row r="1211" hidden="1" spans="1:12">
      <c r="A1211" s="9">
        <v>1207</v>
      </c>
      <c r="B1211" s="9" t="s">
        <v>1153</v>
      </c>
      <c r="C1211" s="9" t="s">
        <v>2242</v>
      </c>
      <c r="D1211" s="9" t="s">
        <v>1280</v>
      </c>
      <c r="E1211" s="10">
        <v>43344</v>
      </c>
      <c r="F1211" s="9">
        <v>20200831</v>
      </c>
      <c r="G1211" s="9">
        <v>4.35</v>
      </c>
      <c r="H1211" s="9" t="s">
        <v>1392</v>
      </c>
      <c r="I1211" s="21">
        <v>134.13</v>
      </c>
      <c r="J1211" s="4">
        <f>VLOOKUP(D1211,贴息差额!C:D,2,0)</f>
        <v>0.00999999999999091</v>
      </c>
      <c r="L1211" s="5">
        <f t="shared" si="21"/>
        <v>134.12</v>
      </c>
    </row>
    <row r="1212" hidden="1" spans="1:12">
      <c r="A1212" s="9">
        <v>1208</v>
      </c>
      <c r="B1212" s="9" t="s">
        <v>1153</v>
      </c>
      <c r="C1212" s="9" t="s">
        <v>2242</v>
      </c>
      <c r="D1212" s="9" t="s">
        <v>1281</v>
      </c>
      <c r="E1212" s="10">
        <v>43344</v>
      </c>
      <c r="F1212" s="9">
        <v>20200831</v>
      </c>
      <c r="G1212" s="9">
        <v>4.35</v>
      </c>
      <c r="H1212" s="9" t="s">
        <v>1392</v>
      </c>
      <c r="I1212" s="21">
        <v>134.13</v>
      </c>
      <c r="J1212" s="4">
        <f>VLOOKUP(D1212,贴息差额!C:D,2,0)</f>
        <v>0.00999999999999091</v>
      </c>
      <c r="L1212" s="5">
        <f t="shared" si="21"/>
        <v>134.12</v>
      </c>
    </row>
    <row r="1213" hidden="1" spans="1:12">
      <c r="A1213" s="9">
        <v>1209</v>
      </c>
      <c r="B1213" s="9" t="s">
        <v>1153</v>
      </c>
      <c r="C1213" s="9" t="s">
        <v>2242</v>
      </c>
      <c r="D1213" s="9" t="s">
        <v>1282</v>
      </c>
      <c r="E1213" s="10">
        <v>43346</v>
      </c>
      <c r="F1213" s="9">
        <v>20200902</v>
      </c>
      <c r="G1213" s="9">
        <v>4.35</v>
      </c>
      <c r="H1213" s="9" t="s">
        <v>1392</v>
      </c>
      <c r="I1213" s="21">
        <v>131.71</v>
      </c>
      <c r="J1213" s="4">
        <f>VLOOKUP(D1213,贴息差额!C:D,2,0)</f>
        <v>0.00999999999999091</v>
      </c>
      <c r="L1213" s="5">
        <f t="shared" si="21"/>
        <v>131.7</v>
      </c>
    </row>
    <row r="1214" hidden="1" spans="1:12">
      <c r="A1214" s="9">
        <v>1210</v>
      </c>
      <c r="B1214" s="9" t="s">
        <v>1153</v>
      </c>
      <c r="C1214" s="9" t="s">
        <v>2242</v>
      </c>
      <c r="D1214" s="9" t="s">
        <v>2248</v>
      </c>
      <c r="E1214" s="10">
        <v>43346</v>
      </c>
      <c r="F1214" s="9">
        <v>20200902</v>
      </c>
      <c r="G1214" s="9">
        <v>4.35</v>
      </c>
      <c r="H1214" s="9" t="s">
        <v>1392</v>
      </c>
      <c r="I1214" s="21">
        <v>158.05</v>
      </c>
      <c r="J1214" s="4" t="e">
        <f>VLOOKUP(D1214,贴息差额!C:D,2,0)</f>
        <v>#N/A</v>
      </c>
      <c r="L1214" s="5" t="e">
        <f t="shared" si="21"/>
        <v>#N/A</v>
      </c>
    </row>
    <row r="1215" hidden="1" spans="1:12">
      <c r="A1215" s="9">
        <v>1211</v>
      </c>
      <c r="B1215" s="9" t="s">
        <v>1153</v>
      </c>
      <c r="C1215" s="9" t="s">
        <v>2242</v>
      </c>
      <c r="D1215" s="9" t="s">
        <v>2249</v>
      </c>
      <c r="E1215" s="10">
        <v>43346</v>
      </c>
      <c r="F1215" s="9">
        <v>20200902</v>
      </c>
      <c r="G1215" s="9">
        <v>4.35</v>
      </c>
      <c r="H1215" s="9" t="s">
        <v>1392</v>
      </c>
      <c r="I1215" s="21">
        <v>158.05</v>
      </c>
      <c r="J1215" s="4" t="e">
        <f>VLOOKUP(D1215,贴息差额!C:D,2,0)</f>
        <v>#N/A</v>
      </c>
      <c r="L1215" s="5" t="e">
        <f t="shared" si="21"/>
        <v>#N/A</v>
      </c>
    </row>
    <row r="1216" hidden="1" spans="1:12">
      <c r="A1216" s="9">
        <v>1212</v>
      </c>
      <c r="B1216" s="9" t="s">
        <v>1153</v>
      </c>
      <c r="C1216" s="9" t="s">
        <v>2242</v>
      </c>
      <c r="D1216" s="9" t="s">
        <v>2250</v>
      </c>
      <c r="E1216" s="10">
        <v>43346</v>
      </c>
      <c r="F1216" s="9">
        <v>20200902</v>
      </c>
      <c r="G1216" s="9">
        <v>4.35</v>
      </c>
      <c r="H1216" s="9" t="s">
        <v>1392</v>
      </c>
      <c r="I1216" s="21">
        <v>158.05</v>
      </c>
      <c r="J1216" s="4" t="e">
        <f>VLOOKUP(D1216,贴息差额!C:D,2,0)</f>
        <v>#N/A</v>
      </c>
      <c r="L1216" s="5" t="e">
        <f t="shared" si="21"/>
        <v>#N/A</v>
      </c>
    </row>
    <row r="1217" hidden="1" spans="1:12">
      <c r="A1217" s="9">
        <v>1213</v>
      </c>
      <c r="B1217" s="9" t="s">
        <v>1153</v>
      </c>
      <c r="C1217" s="9" t="s">
        <v>2242</v>
      </c>
      <c r="D1217" s="9" t="s">
        <v>2251</v>
      </c>
      <c r="E1217" s="10">
        <v>43346</v>
      </c>
      <c r="F1217" s="9">
        <v>20200902</v>
      </c>
      <c r="G1217" s="9">
        <v>4.35</v>
      </c>
      <c r="H1217" s="9" t="s">
        <v>1392</v>
      </c>
      <c r="I1217" s="21">
        <v>158.05</v>
      </c>
      <c r="J1217" s="4" t="e">
        <f>VLOOKUP(D1217,贴息差额!C:D,2,0)</f>
        <v>#N/A</v>
      </c>
      <c r="L1217" s="5" t="e">
        <f t="shared" si="21"/>
        <v>#N/A</v>
      </c>
    </row>
    <row r="1218" hidden="1" spans="1:12">
      <c r="A1218" s="9">
        <v>1214</v>
      </c>
      <c r="B1218" s="9" t="s">
        <v>1153</v>
      </c>
      <c r="C1218" s="9" t="s">
        <v>2242</v>
      </c>
      <c r="D1218" s="9" t="s">
        <v>2252</v>
      </c>
      <c r="E1218" s="10">
        <v>43346</v>
      </c>
      <c r="F1218" s="9">
        <v>20200902</v>
      </c>
      <c r="G1218" s="9">
        <v>4.35</v>
      </c>
      <c r="H1218" s="9" t="s">
        <v>1392</v>
      </c>
      <c r="I1218" s="21">
        <v>158.05</v>
      </c>
      <c r="J1218" s="4" t="e">
        <f>VLOOKUP(D1218,贴息差额!C:D,2,0)</f>
        <v>#N/A</v>
      </c>
      <c r="L1218" s="5" t="e">
        <f t="shared" si="21"/>
        <v>#N/A</v>
      </c>
    </row>
    <row r="1219" hidden="1" spans="1:12">
      <c r="A1219" s="9">
        <v>1215</v>
      </c>
      <c r="B1219" s="9" t="s">
        <v>1153</v>
      </c>
      <c r="C1219" s="9" t="s">
        <v>2242</v>
      </c>
      <c r="D1219" s="9" t="s">
        <v>2253</v>
      </c>
      <c r="E1219" s="10">
        <v>43346</v>
      </c>
      <c r="F1219" s="9">
        <v>20200902</v>
      </c>
      <c r="G1219" s="9">
        <v>4.35</v>
      </c>
      <c r="H1219" s="9" t="s">
        <v>1392</v>
      </c>
      <c r="I1219" s="21">
        <v>158.05</v>
      </c>
      <c r="J1219" s="4" t="e">
        <f>VLOOKUP(D1219,贴息差额!C:D,2,0)</f>
        <v>#N/A</v>
      </c>
      <c r="L1219" s="5" t="e">
        <f t="shared" si="21"/>
        <v>#N/A</v>
      </c>
    </row>
    <row r="1220" hidden="1" spans="1:12">
      <c r="A1220" s="9">
        <v>1216</v>
      </c>
      <c r="B1220" s="9" t="s">
        <v>1153</v>
      </c>
      <c r="C1220" s="9" t="s">
        <v>2242</v>
      </c>
      <c r="D1220" s="9" t="s">
        <v>2254</v>
      </c>
      <c r="E1220" s="10">
        <v>43346</v>
      </c>
      <c r="F1220" s="9">
        <v>20200902</v>
      </c>
      <c r="G1220" s="9">
        <v>4.35</v>
      </c>
      <c r="H1220" s="9" t="s">
        <v>1392</v>
      </c>
      <c r="I1220" s="21">
        <v>158.05</v>
      </c>
      <c r="J1220" s="4" t="e">
        <f>VLOOKUP(D1220,贴息差额!C:D,2,0)</f>
        <v>#N/A</v>
      </c>
      <c r="L1220" s="5" t="e">
        <f t="shared" si="21"/>
        <v>#N/A</v>
      </c>
    </row>
    <row r="1221" hidden="1" spans="1:12">
      <c r="A1221" s="9">
        <v>1217</v>
      </c>
      <c r="B1221" s="9" t="s">
        <v>1153</v>
      </c>
      <c r="C1221" s="9" t="s">
        <v>2242</v>
      </c>
      <c r="D1221" s="9" t="s">
        <v>2255</v>
      </c>
      <c r="E1221" s="10">
        <v>43346</v>
      </c>
      <c r="F1221" s="9">
        <v>20200902</v>
      </c>
      <c r="G1221" s="9">
        <v>4.35</v>
      </c>
      <c r="H1221" s="9" t="s">
        <v>1392</v>
      </c>
      <c r="I1221" s="21">
        <v>158.05</v>
      </c>
      <c r="J1221" s="4" t="e">
        <f>VLOOKUP(D1221,贴息差额!C:D,2,0)</f>
        <v>#N/A</v>
      </c>
      <c r="L1221" s="5" t="e">
        <f t="shared" si="21"/>
        <v>#N/A</v>
      </c>
    </row>
    <row r="1222" hidden="1" spans="1:12">
      <c r="A1222" s="9">
        <v>1218</v>
      </c>
      <c r="B1222" s="9" t="s">
        <v>1153</v>
      </c>
      <c r="C1222" s="9" t="s">
        <v>2242</v>
      </c>
      <c r="D1222" s="9" t="s">
        <v>2256</v>
      </c>
      <c r="E1222" s="10">
        <v>43346</v>
      </c>
      <c r="F1222" s="9">
        <v>20200902</v>
      </c>
      <c r="G1222" s="9">
        <v>4.35</v>
      </c>
      <c r="H1222" s="9" t="s">
        <v>1392</v>
      </c>
      <c r="I1222" s="21">
        <v>158.05</v>
      </c>
      <c r="J1222" s="4" t="e">
        <f>VLOOKUP(D1222,贴息差额!C:D,2,0)</f>
        <v>#N/A</v>
      </c>
      <c r="L1222" s="5" t="e">
        <f t="shared" si="21"/>
        <v>#N/A</v>
      </c>
    </row>
    <row r="1223" hidden="1" spans="1:12">
      <c r="A1223" s="9">
        <v>1219</v>
      </c>
      <c r="B1223" s="9" t="s">
        <v>1153</v>
      </c>
      <c r="C1223" s="9" t="s">
        <v>2242</v>
      </c>
      <c r="D1223" s="9" t="s">
        <v>2257</v>
      </c>
      <c r="E1223" s="10">
        <v>43346</v>
      </c>
      <c r="F1223" s="9">
        <v>20200902</v>
      </c>
      <c r="G1223" s="9">
        <v>4.35</v>
      </c>
      <c r="H1223" s="9" t="s">
        <v>1392</v>
      </c>
      <c r="I1223" s="21">
        <v>158.05</v>
      </c>
      <c r="J1223" s="4" t="e">
        <f>VLOOKUP(D1223,贴息差额!C:D,2,0)</f>
        <v>#N/A</v>
      </c>
      <c r="L1223" s="5" t="e">
        <f t="shared" si="21"/>
        <v>#N/A</v>
      </c>
    </row>
    <row r="1224" hidden="1" spans="1:12">
      <c r="A1224" s="9">
        <v>1220</v>
      </c>
      <c r="B1224" s="9" t="s">
        <v>1153</v>
      </c>
      <c r="C1224" s="9" t="s">
        <v>2242</v>
      </c>
      <c r="D1224" s="9" t="s">
        <v>2258</v>
      </c>
      <c r="E1224" s="10">
        <v>43346</v>
      </c>
      <c r="F1224" s="9">
        <v>20200902</v>
      </c>
      <c r="G1224" s="9">
        <v>4.35</v>
      </c>
      <c r="H1224" s="9" t="s">
        <v>1392</v>
      </c>
      <c r="I1224" s="21">
        <v>158.05</v>
      </c>
      <c r="J1224" s="4" t="e">
        <f>VLOOKUP(D1224,贴息差额!C:D,2,0)</f>
        <v>#N/A</v>
      </c>
      <c r="L1224" s="5" t="e">
        <f t="shared" si="21"/>
        <v>#N/A</v>
      </c>
    </row>
    <row r="1225" hidden="1" spans="1:12">
      <c r="A1225" s="9">
        <v>1221</v>
      </c>
      <c r="B1225" s="9" t="s">
        <v>1153</v>
      </c>
      <c r="C1225" s="9" t="s">
        <v>2242</v>
      </c>
      <c r="D1225" s="9" t="s">
        <v>1283</v>
      </c>
      <c r="E1225" s="10">
        <v>43346</v>
      </c>
      <c r="F1225" s="9">
        <v>20200902</v>
      </c>
      <c r="G1225" s="9">
        <v>4.35</v>
      </c>
      <c r="H1225" s="9" t="s">
        <v>1392</v>
      </c>
      <c r="I1225" s="21">
        <v>131.71</v>
      </c>
      <c r="J1225" s="4">
        <f>VLOOKUP(D1225,贴息差额!C:D,2,0)</f>
        <v>0.00999999999999091</v>
      </c>
      <c r="L1225" s="5">
        <f t="shared" si="21"/>
        <v>131.7</v>
      </c>
    </row>
    <row r="1226" hidden="1" spans="1:12">
      <c r="A1226" s="9">
        <v>1222</v>
      </c>
      <c r="B1226" s="9" t="s">
        <v>1153</v>
      </c>
      <c r="C1226" s="9" t="s">
        <v>2242</v>
      </c>
      <c r="D1226" s="9" t="s">
        <v>1284</v>
      </c>
      <c r="E1226" s="10">
        <v>43346</v>
      </c>
      <c r="F1226" s="9">
        <v>20200902</v>
      </c>
      <c r="G1226" s="9">
        <v>4.35</v>
      </c>
      <c r="H1226" s="9" t="s">
        <v>1392</v>
      </c>
      <c r="I1226" s="21">
        <v>171.22</v>
      </c>
      <c r="J1226" s="4">
        <f>VLOOKUP(D1226,贴息差额!C:D,2,0)</f>
        <v>0.00999999999999091</v>
      </c>
      <c r="L1226" s="5">
        <f t="shared" si="21"/>
        <v>171.21</v>
      </c>
    </row>
    <row r="1227" hidden="1" spans="1:12">
      <c r="A1227" s="9">
        <v>1223</v>
      </c>
      <c r="B1227" s="9" t="s">
        <v>1153</v>
      </c>
      <c r="C1227" s="9" t="s">
        <v>2242</v>
      </c>
      <c r="D1227" s="9" t="s">
        <v>1285</v>
      </c>
      <c r="E1227" s="10">
        <v>43346</v>
      </c>
      <c r="F1227" s="9">
        <v>20200902</v>
      </c>
      <c r="G1227" s="9">
        <v>4.35</v>
      </c>
      <c r="H1227" s="9" t="s">
        <v>1392</v>
      </c>
      <c r="I1227" s="21">
        <v>171.22</v>
      </c>
      <c r="J1227" s="4">
        <f>VLOOKUP(D1227,贴息差额!C:D,2,0)</f>
        <v>0.00999999999999091</v>
      </c>
      <c r="L1227" s="5">
        <f t="shared" si="21"/>
        <v>171.21</v>
      </c>
    </row>
    <row r="1228" hidden="1" spans="1:12">
      <c r="A1228" s="9">
        <v>1224</v>
      </c>
      <c r="B1228" s="9" t="s">
        <v>1153</v>
      </c>
      <c r="C1228" s="9" t="s">
        <v>2242</v>
      </c>
      <c r="D1228" s="9" t="s">
        <v>1286</v>
      </c>
      <c r="E1228" s="10">
        <v>43346</v>
      </c>
      <c r="F1228" s="9">
        <v>20200902</v>
      </c>
      <c r="G1228" s="9">
        <v>4.35</v>
      </c>
      <c r="H1228" s="9" t="s">
        <v>1392</v>
      </c>
      <c r="I1228" s="21">
        <v>171.22</v>
      </c>
      <c r="J1228" s="4">
        <f>VLOOKUP(D1228,贴息差额!C:D,2,0)</f>
        <v>0.00999999999999091</v>
      </c>
      <c r="L1228" s="5">
        <f t="shared" si="21"/>
        <v>171.21</v>
      </c>
    </row>
    <row r="1229" hidden="1" spans="1:12">
      <c r="A1229" s="9">
        <v>1225</v>
      </c>
      <c r="B1229" s="9" t="s">
        <v>1153</v>
      </c>
      <c r="C1229" s="9" t="s">
        <v>2242</v>
      </c>
      <c r="D1229" s="9" t="s">
        <v>1287</v>
      </c>
      <c r="E1229" s="10">
        <v>43346</v>
      </c>
      <c r="F1229" s="9">
        <v>20200902</v>
      </c>
      <c r="G1229" s="9">
        <v>4.35</v>
      </c>
      <c r="H1229" s="9" t="s">
        <v>1392</v>
      </c>
      <c r="I1229" s="21">
        <v>171.22</v>
      </c>
      <c r="J1229" s="4">
        <f>VLOOKUP(D1229,贴息差额!C:D,2,0)</f>
        <v>0.00999999999999091</v>
      </c>
      <c r="L1229" s="5">
        <f t="shared" si="21"/>
        <v>171.21</v>
      </c>
    </row>
    <row r="1230" hidden="1" spans="1:12">
      <c r="A1230" s="9">
        <v>1226</v>
      </c>
      <c r="B1230" s="9" t="s">
        <v>1153</v>
      </c>
      <c r="C1230" s="9" t="s">
        <v>2242</v>
      </c>
      <c r="D1230" s="9" t="s">
        <v>1288</v>
      </c>
      <c r="E1230" s="10">
        <v>43346</v>
      </c>
      <c r="F1230" s="9">
        <v>20200902</v>
      </c>
      <c r="G1230" s="9">
        <v>4.35</v>
      </c>
      <c r="H1230" s="9" t="s">
        <v>1392</v>
      </c>
      <c r="I1230" s="21">
        <v>171.22</v>
      </c>
      <c r="J1230" s="4">
        <f>VLOOKUP(D1230,贴息差额!C:D,2,0)</f>
        <v>0.00999999999999091</v>
      </c>
      <c r="L1230" s="5">
        <f t="shared" si="21"/>
        <v>171.21</v>
      </c>
    </row>
    <row r="1231" hidden="1" spans="1:12">
      <c r="A1231" s="9">
        <v>1227</v>
      </c>
      <c r="B1231" s="9" t="s">
        <v>1153</v>
      </c>
      <c r="C1231" s="9" t="s">
        <v>2242</v>
      </c>
      <c r="D1231" s="9" t="s">
        <v>1289</v>
      </c>
      <c r="E1231" s="10">
        <v>43346</v>
      </c>
      <c r="F1231" s="9">
        <v>20200902</v>
      </c>
      <c r="G1231" s="9">
        <v>4.35</v>
      </c>
      <c r="H1231" s="9" t="s">
        <v>1392</v>
      </c>
      <c r="I1231" s="21">
        <v>171.22</v>
      </c>
      <c r="J1231" s="4">
        <f>VLOOKUP(D1231,贴息差额!C:D,2,0)</f>
        <v>0.00999999999999091</v>
      </c>
      <c r="L1231" s="5">
        <f t="shared" si="21"/>
        <v>171.21</v>
      </c>
    </row>
    <row r="1232" hidden="1" spans="1:12">
      <c r="A1232" s="9">
        <v>1228</v>
      </c>
      <c r="B1232" s="9" t="s">
        <v>1153</v>
      </c>
      <c r="C1232" s="9" t="s">
        <v>2242</v>
      </c>
      <c r="D1232" s="9" t="s">
        <v>1290</v>
      </c>
      <c r="E1232" s="10">
        <v>43346</v>
      </c>
      <c r="F1232" s="9">
        <v>20200902</v>
      </c>
      <c r="G1232" s="9">
        <v>4.35</v>
      </c>
      <c r="H1232" s="9" t="s">
        <v>1392</v>
      </c>
      <c r="I1232" s="21">
        <v>171.22</v>
      </c>
      <c r="J1232" s="4">
        <f>VLOOKUP(D1232,贴息差额!C:D,2,0)</f>
        <v>0.00999999999999091</v>
      </c>
      <c r="L1232" s="5">
        <f t="shared" si="21"/>
        <v>171.21</v>
      </c>
    </row>
    <row r="1233" hidden="1" spans="1:12">
      <c r="A1233" s="9">
        <v>1229</v>
      </c>
      <c r="B1233" s="9" t="s">
        <v>1153</v>
      </c>
      <c r="C1233" s="9" t="s">
        <v>2242</v>
      </c>
      <c r="D1233" s="9" t="s">
        <v>1291</v>
      </c>
      <c r="E1233" s="10">
        <v>43346</v>
      </c>
      <c r="F1233" s="9">
        <v>20200902</v>
      </c>
      <c r="G1233" s="9">
        <v>4.35</v>
      </c>
      <c r="H1233" s="9" t="s">
        <v>1392</v>
      </c>
      <c r="I1233" s="21">
        <v>171.22</v>
      </c>
      <c r="J1233" s="4">
        <f>VLOOKUP(D1233,贴息差额!C:D,2,0)</f>
        <v>0.00999999999999091</v>
      </c>
      <c r="L1233" s="5">
        <f t="shared" si="21"/>
        <v>171.21</v>
      </c>
    </row>
    <row r="1234" hidden="1" spans="1:12">
      <c r="A1234" s="9">
        <v>1230</v>
      </c>
      <c r="B1234" s="9" t="s">
        <v>1153</v>
      </c>
      <c r="C1234" s="9" t="s">
        <v>2242</v>
      </c>
      <c r="D1234" s="9" t="s">
        <v>1292</v>
      </c>
      <c r="E1234" s="10">
        <v>43346</v>
      </c>
      <c r="F1234" s="9">
        <v>20200902</v>
      </c>
      <c r="G1234" s="9">
        <v>4.35</v>
      </c>
      <c r="H1234" s="9" t="s">
        <v>1392</v>
      </c>
      <c r="I1234" s="21">
        <v>171.22</v>
      </c>
      <c r="J1234" s="4">
        <f>VLOOKUP(D1234,贴息差额!C:D,2,0)</f>
        <v>0.00999999999999091</v>
      </c>
      <c r="L1234" s="5">
        <f t="shared" si="21"/>
        <v>171.21</v>
      </c>
    </row>
    <row r="1235" hidden="1" spans="1:12">
      <c r="A1235" s="9">
        <v>1231</v>
      </c>
      <c r="B1235" s="9" t="s">
        <v>1153</v>
      </c>
      <c r="C1235" s="9" t="s">
        <v>2242</v>
      </c>
      <c r="D1235" s="9" t="s">
        <v>1293</v>
      </c>
      <c r="E1235" s="10">
        <v>43346</v>
      </c>
      <c r="F1235" s="9">
        <v>20200902</v>
      </c>
      <c r="G1235" s="9">
        <v>4.35</v>
      </c>
      <c r="H1235" s="9" t="s">
        <v>1392</v>
      </c>
      <c r="I1235" s="21">
        <v>171.22</v>
      </c>
      <c r="J1235" s="4">
        <f>VLOOKUP(D1235,贴息差额!C:D,2,0)</f>
        <v>0.00999999999999091</v>
      </c>
      <c r="L1235" s="5">
        <f t="shared" si="21"/>
        <v>171.21</v>
      </c>
    </row>
    <row r="1236" hidden="1" spans="1:12">
      <c r="A1236" s="9">
        <v>1232</v>
      </c>
      <c r="B1236" s="9" t="s">
        <v>1153</v>
      </c>
      <c r="C1236" s="9" t="s">
        <v>2242</v>
      </c>
      <c r="D1236" s="9" t="s">
        <v>1294</v>
      </c>
      <c r="E1236" s="10">
        <v>43346</v>
      </c>
      <c r="F1236" s="9">
        <v>20200902</v>
      </c>
      <c r="G1236" s="9">
        <v>4.35</v>
      </c>
      <c r="H1236" s="9" t="s">
        <v>1392</v>
      </c>
      <c r="I1236" s="21">
        <v>171.22</v>
      </c>
      <c r="J1236" s="4">
        <f>VLOOKUP(D1236,贴息差额!C:D,2,0)</f>
        <v>0.00999999999999091</v>
      </c>
      <c r="L1236" s="5">
        <f t="shared" si="21"/>
        <v>171.21</v>
      </c>
    </row>
    <row r="1237" hidden="1" spans="1:12">
      <c r="A1237" s="9">
        <v>1233</v>
      </c>
      <c r="B1237" s="9" t="s">
        <v>1153</v>
      </c>
      <c r="C1237" s="9" t="s">
        <v>2242</v>
      </c>
      <c r="D1237" s="9" t="s">
        <v>1295</v>
      </c>
      <c r="E1237" s="10">
        <v>43346</v>
      </c>
      <c r="F1237" s="9">
        <v>20200902</v>
      </c>
      <c r="G1237" s="9">
        <v>4.35</v>
      </c>
      <c r="H1237" s="9" t="s">
        <v>1392</v>
      </c>
      <c r="I1237" s="21">
        <v>171.22</v>
      </c>
      <c r="J1237" s="4">
        <f>VLOOKUP(D1237,贴息差额!C:D,2,0)</f>
        <v>0.00999999999999091</v>
      </c>
      <c r="L1237" s="5">
        <f t="shared" si="21"/>
        <v>171.21</v>
      </c>
    </row>
    <row r="1238" hidden="1" spans="1:12">
      <c r="A1238" s="9">
        <v>1234</v>
      </c>
      <c r="B1238" s="9" t="s">
        <v>1153</v>
      </c>
      <c r="C1238" s="9" t="s">
        <v>2242</v>
      </c>
      <c r="D1238" s="9" t="s">
        <v>1296</v>
      </c>
      <c r="E1238" s="10">
        <v>43346</v>
      </c>
      <c r="F1238" s="9">
        <v>20200902</v>
      </c>
      <c r="G1238" s="9">
        <v>4.35</v>
      </c>
      <c r="H1238" s="9" t="s">
        <v>1392</v>
      </c>
      <c r="I1238" s="21">
        <v>171.22</v>
      </c>
      <c r="J1238" s="4">
        <f>VLOOKUP(D1238,贴息差额!C:D,2,0)</f>
        <v>0.00999999999999091</v>
      </c>
      <c r="L1238" s="5">
        <f t="shared" si="21"/>
        <v>171.21</v>
      </c>
    </row>
    <row r="1239" hidden="1" spans="1:12">
      <c r="A1239" s="9">
        <v>1235</v>
      </c>
      <c r="B1239" s="9" t="s">
        <v>1153</v>
      </c>
      <c r="C1239" s="9" t="s">
        <v>2242</v>
      </c>
      <c r="D1239" s="9" t="s">
        <v>1297</v>
      </c>
      <c r="E1239" s="10">
        <v>43346</v>
      </c>
      <c r="F1239" s="9">
        <v>20200902</v>
      </c>
      <c r="G1239" s="9">
        <v>4.35</v>
      </c>
      <c r="H1239" s="9" t="s">
        <v>1392</v>
      </c>
      <c r="I1239" s="21">
        <v>171.22</v>
      </c>
      <c r="J1239" s="4">
        <f>VLOOKUP(D1239,贴息差额!C:D,2,0)</f>
        <v>0.00999999999999091</v>
      </c>
      <c r="L1239" s="5">
        <f t="shared" si="21"/>
        <v>171.21</v>
      </c>
    </row>
    <row r="1240" hidden="1" spans="1:12">
      <c r="A1240" s="9">
        <v>1236</v>
      </c>
      <c r="B1240" s="9" t="s">
        <v>1153</v>
      </c>
      <c r="C1240" s="9" t="s">
        <v>2242</v>
      </c>
      <c r="D1240" s="9" t="s">
        <v>1298</v>
      </c>
      <c r="E1240" s="10">
        <v>43346</v>
      </c>
      <c r="F1240" s="9">
        <v>20200902</v>
      </c>
      <c r="G1240" s="9">
        <v>4.35</v>
      </c>
      <c r="H1240" s="9" t="s">
        <v>1392</v>
      </c>
      <c r="I1240" s="21">
        <v>171.22</v>
      </c>
      <c r="J1240" s="4">
        <f>VLOOKUP(D1240,贴息差额!C:D,2,0)</f>
        <v>0.00999999999999091</v>
      </c>
      <c r="L1240" s="5">
        <f t="shared" si="21"/>
        <v>171.21</v>
      </c>
    </row>
    <row r="1241" hidden="1" spans="1:12">
      <c r="A1241" s="9">
        <v>1237</v>
      </c>
      <c r="B1241" s="9" t="s">
        <v>1153</v>
      </c>
      <c r="C1241" s="9" t="s">
        <v>2242</v>
      </c>
      <c r="D1241" s="9" t="s">
        <v>1299</v>
      </c>
      <c r="E1241" s="10">
        <v>43346</v>
      </c>
      <c r="F1241" s="9">
        <v>20200902</v>
      </c>
      <c r="G1241" s="9">
        <v>4.35</v>
      </c>
      <c r="H1241" s="9" t="s">
        <v>1392</v>
      </c>
      <c r="I1241" s="21">
        <v>171.22</v>
      </c>
      <c r="J1241" s="4">
        <f>VLOOKUP(D1241,贴息差额!C:D,2,0)</f>
        <v>0.00999999999999091</v>
      </c>
      <c r="L1241" s="5">
        <f t="shared" si="21"/>
        <v>171.21</v>
      </c>
    </row>
    <row r="1242" hidden="1" spans="1:12">
      <c r="A1242" s="9">
        <v>1238</v>
      </c>
      <c r="B1242" s="9" t="s">
        <v>1153</v>
      </c>
      <c r="C1242" s="9" t="s">
        <v>2242</v>
      </c>
      <c r="D1242" s="9" t="s">
        <v>1300</v>
      </c>
      <c r="E1242" s="10">
        <v>43346</v>
      </c>
      <c r="F1242" s="9">
        <v>20200902</v>
      </c>
      <c r="G1242" s="9">
        <v>4.35</v>
      </c>
      <c r="H1242" s="9" t="s">
        <v>1392</v>
      </c>
      <c r="I1242" s="21">
        <v>171.22</v>
      </c>
      <c r="J1242" s="4">
        <f>VLOOKUP(D1242,贴息差额!C:D,2,0)</f>
        <v>0.00999999999999091</v>
      </c>
      <c r="L1242" s="5">
        <f t="shared" si="21"/>
        <v>171.21</v>
      </c>
    </row>
    <row r="1243" hidden="1" spans="1:12">
      <c r="A1243" s="9">
        <v>1239</v>
      </c>
      <c r="B1243" s="9" t="s">
        <v>1153</v>
      </c>
      <c r="C1243" s="9" t="s">
        <v>2242</v>
      </c>
      <c r="D1243" s="9" t="s">
        <v>1301</v>
      </c>
      <c r="E1243" s="10">
        <v>43346</v>
      </c>
      <c r="F1243" s="9">
        <v>20200902</v>
      </c>
      <c r="G1243" s="9">
        <v>4.35</v>
      </c>
      <c r="H1243" s="9" t="s">
        <v>1392</v>
      </c>
      <c r="I1243" s="21">
        <v>171.22</v>
      </c>
      <c r="J1243" s="4">
        <f>VLOOKUP(D1243,贴息差额!C:D,2,0)</f>
        <v>0.00999999999999091</v>
      </c>
      <c r="L1243" s="5">
        <f t="shared" si="21"/>
        <v>171.21</v>
      </c>
    </row>
    <row r="1244" hidden="1" spans="1:12">
      <c r="A1244" s="9">
        <v>1240</v>
      </c>
      <c r="B1244" s="9" t="s">
        <v>1153</v>
      </c>
      <c r="C1244" s="9" t="s">
        <v>2242</v>
      </c>
      <c r="D1244" s="9" t="s">
        <v>2259</v>
      </c>
      <c r="E1244" s="10">
        <v>43347</v>
      </c>
      <c r="F1244" s="9">
        <v>20200903</v>
      </c>
      <c r="G1244" s="9">
        <v>4.35</v>
      </c>
      <c r="H1244" s="9" t="s">
        <v>1392</v>
      </c>
      <c r="I1244" s="21">
        <v>156.6</v>
      </c>
      <c r="J1244" s="4" t="e">
        <f>VLOOKUP(D1244,贴息差额!C:D,2,0)</f>
        <v>#N/A</v>
      </c>
      <c r="L1244" s="5" t="e">
        <f t="shared" si="21"/>
        <v>#N/A</v>
      </c>
    </row>
    <row r="1245" hidden="1" spans="1:12">
      <c r="A1245" s="9">
        <v>1241</v>
      </c>
      <c r="B1245" s="9" t="s">
        <v>1153</v>
      </c>
      <c r="C1245" s="9" t="s">
        <v>2242</v>
      </c>
      <c r="D1245" s="9" t="s">
        <v>2260</v>
      </c>
      <c r="E1245" s="10">
        <v>43347</v>
      </c>
      <c r="F1245" s="9">
        <v>20200903</v>
      </c>
      <c r="G1245" s="9">
        <v>4.35</v>
      </c>
      <c r="H1245" s="9" t="s">
        <v>1392</v>
      </c>
      <c r="I1245" s="21">
        <v>156.6</v>
      </c>
      <c r="J1245" s="4" t="e">
        <f>VLOOKUP(D1245,贴息差额!C:D,2,0)</f>
        <v>#N/A</v>
      </c>
      <c r="L1245" s="5" t="e">
        <f t="shared" si="21"/>
        <v>#N/A</v>
      </c>
    </row>
    <row r="1246" hidden="1" spans="1:12">
      <c r="A1246" s="9">
        <v>1242</v>
      </c>
      <c r="B1246" s="9" t="s">
        <v>1153</v>
      </c>
      <c r="C1246" s="9" t="s">
        <v>2242</v>
      </c>
      <c r="D1246" s="9" t="s">
        <v>2261</v>
      </c>
      <c r="E1246" s="10">
        <v>43347</v>
      </c>
      <c r="F1246" s="9">
        <v>20200903</v>
      </c>
      <c r="G1246" s="9">
        <v>4.35</v>
      </c>
      <c r="H1246" s="9" t="s">
        <v>1392</v>
      </c>
      <c r="I1246" s="21">
        <v>156.6</v>
      </c>
      <c r="J1246" s="4" t="e">
        <f>VLOOKUP(D1246,贴息差额!C:D,2,0)</f>
        <v>#N/A</v>
      </c>
      <c r="L1246" s="5" t="e">
        <f t="shared" si="21"/>
        <v>#N/A</v>
      </c>
    </row>
    <row r="1247" hidden="1" spans="1:12">
      <c r="A1247" s="9">
        <v>1243</v>
      </c>
      <c r="B1247" s="9" t="s">
        <v>1153</v>
      </c>
      <c r="C1247" s="9" t="s">
        <v>2242</v>
      </c>
      <c r="D1247" s="9" t="s">
        <v>2262</v>
      </c>
      <c r="E1247" s="10">
        <v>43347</v>
      </c>
      <c r="F1247" s="9">
        <v>20200903</v>
      </c>
      <c r="G1247" s="9">
        <v>4.35</v>
      </c>
      <c r="H1247" s="9" t="s">
        <v>1392</v>
      </c>
      <c r="I1247" s="21">
        <v>156.6</v>
      </c>
      <c r="J1247" s="4" t="e">
        <f>VLOOKUP(D1247,贴息差额!C:D,2,0)</f>
        <v>#N/A</v>
      </c>
      <c r="L1247" s="5" t="e">
        <f t="shared" si="21"/>
        <v>#N/A</v>
      </c>
    </row>
    <row r="1248" hidden="1" spans="1:12">
      <c r="A1248" s="9">
        <v>1244</v>
      </c>
      <c r="B1248" s="9" t="s">
        <v>1153</v>
      </c>
      <c r="C1248" s="9" t="s">
        <v>2242</v>
      </c>
      <c r="D1248" s="9" t="s">
        <v>2263</v>
      </c>
      <c r="E1248" s="10">
        <v>43347</v>
      </c>
      <c r="F1248" s="9">
        <v>20200903</v>
      </c>
      <c r="G1248" s="9">
        <v>4.35</v>
      </c>
      <c r="H1248" s="9" t="s">
        <v>1392</v>
      </c>
      <c r="I1248" s="21">
        <v>156.6</v>
      </c>
      <c r="J1248" s="4" t="e">
        <f>VLOOKUP(D1248,贴息差额!C:D,2,0)</f>
        <v>#N/A</v>
      </c>
      <c r="L1248" s="5" t="e">
        <f t="shared" si="21"/>
        <v>#N/A</v>
      </c>
    </row>
    <row r="1249" hidden="1" spans="1:12">
      <c r="A1249" s="9">
        <v>1245</v>
      </c>
      <c r="B1249" s="9" t="s">
        <v>1153</v>
      </c>
      <c r="C1249" s="9" t="s">
        <v>2242</v>
      </c>
      <c r="D1249" s="9" t="s">
        <v>2264</v>
      </c>
      <c r="E1249" s="10">
        <v>43347</v>
      </c>
      <c r="F1249" s="9">
        <v>20200903</v>
      </c>
      <c r="G1249" s="9">
        <v>4.35</v>
      </c>
      <c r="H1249" s="9" t="s">
        <v>1392</v>
      </c>
      <c r="I1249" s="21">
        <v>156.6</v>
      </c>
      <c r="J1249" s="4" t="e">
        <f>VLOOKUP(D1249,贴息差额!C:D,2,0)</f>
        <v>#N/A</v>
      </c>
      <c r="L1249" s="5" t="e">
        <f t="shared" si="21"/>
        <v>#N/A</v>
      </c>
    </row>
    <row r="1250" hidden="1" spans="1:12">
      <c r="A1250" s="9">
        <v>1246</v>
      </c>
      <c r="B1250" s="9" t="s">
        <v>1153</v>
      </c>
      <c r="C1250" s="9" t="s">
        <v>2242</v>
      </c>
      <c r="D1250" s="9" t="s">
        <v>1302</v>
      </c>
      <c r="E1250" s="10">
        <v>43347</v>
      </c>
      <c r="F1250" s="9">
        <v>20200903</v>
      </c>
      <c r="G1250" s="9">
        <v>4.35</v>
      </c>
      <c r="H1250" s="9" t="s">
        <v>1392</v>
      </c>
      <c r="I1250" s="21">
        <v>130.5</v>
      </c>
      <c r="J1250" s="4">
        <f>VLOOKUP(D1250,贴息差额!C:D,2,0)</f>
        <v>0.00999999999999091</v>
      </c>
      <c r="L1250" s="5">
        <f t="shared" si="21"/>
        <v>130.49</v>
      </c>
    </row>
    <row r="1251" hidden="1" spans="1:12">
      <c r="A1251" s="9">
        <v>1247</v>
      </c>
      <c r="B1251" s="9" t="s">
        <v>1153</v>
      </c>
      <c r="C1251" s="9" t="s">
        <v>2242</v>
      </c>
      <c r="D1251" s="9" t="s">
        <v>1303</v>
      </c>
      <c r="E1251" s="10">
        <v>43347</v>
      </c>
      <c r="F1251" s="9">
        <v>20200903</v>
      </c>
      <c r="G1251" s="9">
        <v>4.35</v>
      </c>
      <c r="H1251" s="9" t="s">
        <v>1392</v>
      </c>
      <c r="I1251" s="21">
        <v>130.5</v>
      </c>
      <c r="J1251" s="4">
        <f>VLOOKUP(D1251,贴息差额!C:D,2,0)</f>
        <v>0.00999999999999091</v>
      </c>
      <c r="L1251" s="5">
        <f t="shared" si="21"/>
        <v>130.49</v>
      </c>
    </row>
    <row r="1252" hidden="1" spans="1:12">
      <c r="A1252" s="9">
        <v>1248</v>
      </c>
      <c r="B1252" s="9" t="s">
        <v>1153</v>
      </c>
      <c r="C1252" s="9" t="s">
        <v>2242</v>
      </c>
      <c r="D1252" s="9" t="s">
        <v>1304</v>
      </c>
      <c r="E1252" s="10">
        <v>43347</v>
      </c>
      <c r="F1252" s="9">
        <v>20200903</v>
      </c>
      <c r="G1252" s="9">
        <v>4.35</v>
      </c>
      <c r="H1252" s="9" t="s">
        <v>1392</v>
      </c>
      <c r="I1252" s="21">
        <v>130.5</v>
      </c>
      <c r="J1252" s="4">
        <f>VLOOKUP(D1252,贴息差额!C:D,2,0)</f>
        <v>0.00999999999999091</v>
      </c>
      <c r="L1252" s="5">
        <f t="shared" si="21"/>
        <v>130.49</v>
      </c>
    </row>
    <row r="1253" hidden="1" spans="1:12">
      <c r="A1253" s="9">
        <v>1249</v>
      </c>
      <c r="B1253" s="9" t="s">
        <v>1153</v>
      </c>
      <c r="C1253" s="9" t="s">
        <v>2242</v>
      </c>
      <c r="D1253" s="9" t="s">
        <v>1305</v>
      </c>
      <c r="E1253" s="10">
        <v>43347</v>
      </c>
      <c r="F1253" s="9">
        <v>20200903</v>
      </c>
      <c r="G1253" s="9">
        <v>4.35</v>
      </c>
      <c r="H1253" s="9" t="s">
        <v>1392</v>
      </c>
      <c r="I1253" s="21">
        <v>169.65</v>
      </c>
      <c r="J1253" s="4">
        <f>VLOOKUP(D1253,贴息差额!C:D,2,0)</f>
        <v>0.00999999999999091</v>
      </c>
      <c r="L1253" s="5">
        <f t="shared" si="21"/>
        <v>169.64</v>
      </c>
    </row>
    <row r="1254" hidden="1" spans="1:12">
      <c r="A1254" s="9">
        <v>1250</v>
      </c>
      <c r="B1254" s="9" t="s">
        <v>1153</v>
      </c>
      <c r="C1254" s="9" t="s">
        <v>2242</v>
      </c>
      <c r="D1254" s="9" t="s">
        <v>1306</v>
      </c>
      <c r="E1254" s="10">
        <v>43347</v>
      </c>
      <c r="F1254" s="9">
        <v>20200903</v>
      </c>
      <c r="G1254" s="9">
        <v>4.35</v>
      </c>
      <c r="H1254" s="9" t="s">
        <v>1392</v>
      </c>
      <c r="I1254" s="21">
        <v>130.5</v>
      </c>
      <c r="J1254" s="4">
        <f>VLOOKUP(D1254,贴息差额!C:D,2,0)</f>
        <v>0.00999999999999091</v>
      </c>
      <c r="L1254" s="5">
        <f t="shared" si="21"/>
        <v>130.49</v>
      </c>
    </row>
    <row r="1255" hidden="1" spans="1:12">
      <c r="A1255" s="9">
        <v>1251</v>
      </c>
      <c r="B1255" s="9" t="s">
        <v>1153</v>
      </c>
      <c r="C1255" s="9" t="s">
        <v>2242</v>
      </c>
      <c r="D1255" s="9" t="s">
        <v>1307</v>
      </c>
      <c r="E1255" s="10">
        <v>43347</v>
      </c>
      <c r="F1255" s="9">
        <v>20200903</v>
      </c>
      <c r="G1255" s="9">
        <v>4.35</v>
      </c>
      <c r="H1255" s="9" t="s">
        <v>1392</v>
      </c>
      <c r="I1255" s="21">
        <v>169.65</v>
      </c>
      <c r="J1255" s="4">
        <f>VLOOKUP(D1255,贴息差额!C:D,2,0)</f>
        <v>0.00999999999999091</v>
      </c>
      <c r="L1255" s="5">
        <f t="shared" si="21"/>
        <v>169.64</v>
      </c>
    </row>
    <row r="1256" hidden="1" spans="1:12">
      <c r="A1256" s="9">
        <v>1252</v>
      </c>
      <c r="B1256" s="9" t="s">
        <v>1153</v>
      </c>
      <c r="C1256" s="9" t="s">
        <v>2242</v>
      </c>
      <c r="D1256" s="9" t="s">
        <v>1308</v>
      </c>
      <c r="E1256" s="10">
        <v>43347</v>
      </c>
      <c r="F1256" s="9">
        <v>20200903</v>
      </c>
      <c r="G1256" s="9">
        <v>4.35</v>
      </c>
      <c r="H1256" s="9" t="s">
        <v>1392</v>
      </c>
      <c r="I1256" s="21">
        <v>130.5</v>
      </c>
      <c r="J1256" s="4">
        <f>VLOOKUP(D1256,贴息差额!C:D,2,0)</f>
        <v>0.00999999999999091</v>
      </c>
      <c r="L1256" s="5">
        <f t="shared" si="21"/>
        <v>130.49</v>
      </c>
    </row>
    <row r="1257" hidden="1" spans="1:12">
      <c r="A1257" s="9">
        <v>1253</v>
      </c>
      <c r="B1257" s="9" t="s">
        <v>1153</v>
      </c>
      <c r="C1257" s="9" t="s">
        <v>2242</v>
      </c>
      <c r="D1257" s="9" t="s">
        <v>1309</v>
      </c>
      <c r="E1257" s="10">
        <v>43347</v>
      </c>
      <c r="F1257" s="9">
        <v>20200903</v>
      </c>
      <c r="G1257" s="9">
        <v>4.35</v>
      </c>
      <c r="H1257" s="9" t="s">
        <v>1392</v>
      </c>
      <c r="I1257" s="21">
        <v>169.65</v>
      </c>
      <c r="J1257" s="4">
        <f>VLOOKUP(D1257,贴息差额!C:D,2,0)</f>
        <v>0.00999999999999091</v>
      </c>
      <c r="L1257" s="5">
        <f t="shared" si="21"/>
        <v>169.64</v>
      </c>
    </row>
    <row r="1258" hidden="1" spans="1:12">
      <c r="A1258" s="9">
        <v>1254</v>
      </c>
      <c r="B1258" s="9" t="s">
        <v>1153</v>
      </c>
      <c r="C1258" s="9" t="s">
        <v>2242</v>
      </c>
      <c r="D1258" s="9" t="s">
        <v>1310</v>
      </c>
      <c r="E1258" s="10">
        <v>43347</v>
      </c>
      <c r="F1258" s="9">
        <v>20200903</v>
      </c>
      <c r="G1258" s="9">
        <v>4.35</v>
      </c>
      <c r="H1258" s="9" t="s">
        <v>1392</v>
      </c>
      <c r="I1258" s="21">
        <v>169.65</v>
      </c>
      <c r="J1258" s="4">
        <f>VLOOKUP(D1258,贴息差额!C:D,2,0)</f>
        <v>0.00999999999999091</v>
      </c>
      <c r="L1258" s="5">
        <f t="shared" si="21"/>
        <v>169.64</v>
      </c>
    </row>
    <row r="1259" hidden="1" spans="1:12">
      <c r="A1259" s="9">
        <v>1255</v>
      </c>
      <c r="B1259" s="9" t="s">
        <v>1153</v>
      </c>
      <c r="C1259" s="9" t="s">
        <v>2242</v>
      </c>
      <c r="D1259" s="9" t="s">
        <v>1311</v>
      </c>
      <c r="E1259" s="10">
        <v>43347</v>
      </c>
      <c r="F1259" s="9">
        <v>20200903</v>
      </c>
      <c r="G1259" s="9">
        <v>4.35</v>
      </c>
      <c r="H1259" s="9" t="s">
        <v>1392</v>
      </c>
      <c r="I1259" s="21">
        <v>169.65</v>
      </c>
      <c r="J1259" s="4">
        <f>VLOOKUP(D1259,贴息差额!C:D,2,0)</f>
        <v>0.00999999999999091</v>
      </c>
      <c r="L1259" s="5">
        <f t="shared" si="21"/>
        <v>169.64</v>
      </c>
    </row>
    <row r="1260" hidden="1" spans="1:12">
      <c r="A1260" s="9">
        <v>1256</v>
      </c>
      <c r="B1260" s="9" t="s">
        <v>1153</v>
      </c>
      <c r="C1260" s="9" t="s">
        <v>2242</v>
      </c>
      <c r="D1260" s="9" t="s">
        <v>1312</v>
      </c>
      <c r="E1260" s="10">
        <v>43347</v>
      </c>
      <c r="F1260" s="9">
        <v>20200903</v>
      </c>
      <c r="G1260" s="9">
        <v>4.35</v>
      </c>
      <c r="H1260" s="9" t="s">
        <v>1392</v>
      </c>
      <c r="I1260" s="21">
        <v>169.65</v>
      </c>
      <c r="J1260" s="4">
        <f>VLOOKUP(D1260,贴息差额!C:D,2,0)</f>
        <v>0.00999999999999091</v>
      </c>
      <c r="L1260" s="5">
        <f t="shared" si="21"/>
        <v>169.64</v>
      </c>
    </row>
    <row r="1261" hidden="1" spans="1:12">
      <c r="A1261" s="9">
        <v>1257</v>
      </c>
      <c r="B1261" s="9" t="s">
        <v>1153</v>
      </c>
      <c r="C1261" s="9" t="s">
        <v>2242</v>
      </c>
      <c r="D1261" s="9" t="s">
        <v>2265</v>
      </c>
      <c r="E1261" s="10">
        <v>43348</v>
      </c>
      <c r="F1261" s="9">
        <v>20200904</v>
      </c>
      <c r="G1261" s="9">
        <v>4.35</v>
      </c>
      <c r="H1261" s="9" t="s">
        <v>1392</v>
      </c>
      <c r="I1261" s="21">
        <v>168.08</v>
      </c>
      <c r="J1261" s="4" t="e">
        <f>VLOOKUP(D1261,贴息差额!C:D,2,0)</f>
        <v>#N/A</v>
      </c>
      <c r="L1261" s="5" t="e">
        <f t="shared" ref="L1261:L1324" si="22">I1261-J1261</f>
        <v>#N/A</v>
      </c>
    </row>
    <row r="1262" hidden="1" spans="1:12">
      <c r="A1262" s="9">
        <v>1258</v>
      </c>
      <c r="B1262" s="9" t="s">
        <v>1153</v>
      </c>
      <c r="C1262" s="9" t="s">
        <v>2242</v>
      </c>
      <c r="D1262" s="9" t="s">
        <v>2266</v>
      </c>
      <c r="E1262" s="10">
        <v>43348</v>
      </c>
      <c r="F1262" s="9">
        <v>20200904</v>
      </c>
      <c r="G1262" s="9">
        <v>4.35</v>
      </c>
      <c r="H1262" s="9" t="s">
        <v>1392</v>
      </c>
      <c r="I1262" s="21">
        <v>168.08</v>
      </c>
      <c r="J1262" s="4" t="e">
        <f>VLOOKUP(D1262,贴息差额!C:D,2,0)</f>
        <v>#N/A</v>
      </c>
      <c r="L1262" s="5" t="e">
        <f t="shared" si="22"/>
        <v>#N/A</v>
      </c>
    </row>
    <row r="1263" hidden="1" spans="1:12">
      <c r="A1263" s="9">
        <v>1259</v>
      </c>
      <c r="B1263" s="9" t="s">
        <v>1153</v>
      </c>
      <c r="C1263" s="9" t="s">
        <v>2242</v>
      </c>
      <c r="D1263" s="9" t="s">
        <v>2267</v>
      </c>
      <c r="E1263" s="10">
        <v>43348</v>
      </c>
      <c r="F1263" s="9">
        <v>20200904</v>
      </c>
      <c r="G1263" s="9">
        <v>4.35</v>
      </c>
      <c r="H1263" s="9" t="s">
        <v>1392</v>
      </c>
      <c r="I1263" s="21">
        <v>168.08</v>
      </c>
      <c r="J1263" s="4" t="e">
        <f>VLOOKUP(D1263,贴息差额!C:D,2,0)</f>
        <v>#N/A</v>
      </c>
      <c r="L1263" s="5" t="e">
        <f t="shared" si="22"/>
        <v>#N/A</v>
      </c>
    </row>
    <row r="1264" hidden="1" spans="1:12">
      <c r="A1264" s="9">
        <v>1260</v>
      </c>
      <c r="B1264" s="9" t="s">
        <v>1153</v>
      </c>
      <c r="C1264" s="9" t="s">
        <v>2242</v>
      </c>
      <c r="D1264" s="9" t="s">
        <v>1313</v>
      </c>
      <c r="E1264" s="10">
        <v>43349</v>
      </c>
      <c r="F1264" s="9">
        <v>20200905</v>
      </c>
      <c r="G1264" s="9">
        <v>4.35</v>
      </c>
      <c r="H1264" s="9" t="s">
        <v>1392</v>
      </c>
      <c r="I1264" s="21">
        <v>128.08</v>
      </c>
      <c r="J1264" s="4">
        <f>VLOOKUP(D1264,贴息差额!C:D,2,0)</f>
        <v>0.0199999999999818</v>
      </c>
      <c r="L1264" s="5">
        <f t="shared" si="22"/>
        <v>128.06</v>
      </c>
    </row>
    <row r="1265" hidden="1" spans="1:12">
      <c r="A1265" s="9">
        <v>1261</v>
      </c>
      <c r="B1265" s="9" t="s">
        <v>1153</v>
      </c>
      <c r="C1265" s="9" t="s">
        <v>2242</v>
      </c>
      <c r="D1265" s="9" t="s">
        <v>2268</v>
      </c>
      <c r="E1265" s="10">
        <v>43349</v>
      </c>
      <c r="F1265" s="9">
        <v>20200905</v>
      </c>
      <c r="G1265" s="9">
        <v>4.35</v>
      </c>
      <c r="H1265" s="9" t="s">
        <v>1392</v>
      </c>
      <c r="I1265" s="21">
        <v>166.51</v>
      </c>
      <c r="J1265" s="4" t="e">
        <f>VLOOKUP(D1265,贴息差额!C:D,2,0)</f>
        <v>#N/A</v>
      </c>
      <c r="L1265" s="5" t="e">
        <f t="shared" si="22"/>
        <v>#N/A</v>
      </c>
    </row>
    <row r="1266" hidden="1" spans="1:12">
      <c r="A1266" s="9">
        <v>1262</v>
      </c>
      <c r="B1266" s="9" t="s">
        <v>1153</v>
      </c>
      <c r="C1266" s="9" t="s">
        <v>2242</v>
      </c>
      <c r="D1266" s="9" t="s">
        <v>2269</v>
      </c>
      <c r="E1266" s="10">
        <v>43349</v>
      </c>
      <c r="F1266" s="9">
        <v>20200905</v>
      </c>
      <c r="G1266" s="9">
        <v>4.35</v>
      </c>
      <c r="H1266" s="9" t="s">
        <v>1392</v>
      </c>
      <c r="I1266" s="21">
        <v>166.51</v>
      </c>
      <c r="J1266" s="4" t="e">
        <f>VLOOKUP(D1266,贴息差额!C:D,2,0)</f>
        <v>#N/A</v>
      </c>
      <c r="L1266" s="5" t="e">
        <f t="shared" si="22"/>
        <v>#N/A</v>
      </c>
    </row>
    <row r="1267" hidden="1" spans="1:12">
      <c r="A1267" s="9">
        <v>1263</v>
      </c>
      <c r="B1267" s="9" t="s">
        <v>1153</v>
      </c>
      <c r="C1267" s="9" t="s">
        <v>2242</v>
      </c>
      <c r="D1267" s="9" t="s">
        <v>2270</v>
      </c>
      <c r="E1267" s="10">
        <v>43349</v>
      </c>
      <c r="F1267" s="9">
        <v>20200905</v>
      </c>
      <c r="G1267" s="9">
        <v>4.35</v>
      </c>
      <c r="H1267" s="9" t="s">
        <v>1392</v>
      </c>
      <c r="I1267" s="21">
        <v>166.51</v>
      </c>
      <c r="J1267" s="4" t="e">
        <f>VLOOKUP(D1267,贴息差额!C:D,2,0)</f>
        <v>#N/A</v>
      </c>
      <c r="L1267" s="5" t="e">
        <f t="shared" si="22"/>
        <v>#N/A</v>
      </c>
    </row>
    <row r="1268" hidden="1" spans="1:12">
      <c r="A1268" s="9">
        <v>1264</v>
      </c>
      <c r="B1268" s="9" t="s">
        <v>1153</v>
      </c>
      <c r="C1268" s="9" t="s">
        <v>2242</v>
      </c>
      <c r="D1268" s="9" t="s">
        <v>2271</v>
      </c>
      <c r="E1268" s="10">
        <v>43349</v>
      </c>
      <c r="F1268" s="9">
        <v>20200905</v>
      </c>
      <c r="G1268" s="9">
        <v>4.35</v>
      </c>
      <c r="H1268" s="9" t="s">
        <v>1392</v>
      </c>
      <c r="I1268" s="21">
        <v>166.51</v>
      </c>
      <c r="J1268" s="4" t="e">
        <f>VLOOKUP(D1268,贴息差额!C:D,2,0)</f>
        <v>#N/A</v>
      </c>
      <c r="L1268" s="5" t="e">
        <f t="shared" si="22"/>
        <v>#N/A</v>
      </c>
    </row>
    <row r="1269" hidden="1" spans="1:12">
      <c r="A1269" s="9">
        <v>1265</v>
      </c>
      <c r="B1269" s="9" t="s">
        <v>1153</v>
      </c>
      <c r="C1269" s="9" t="s">
        <v>2242</v>
      </c>
      <c r="D1269" s="9" t="s">
        <v>2272</v>
      </c>
      <c r="E1269" s="10">
        <v>43349</v>
      </c>
      <c r="F1269" s="9">
        <v>20200905</v>
      </c>
      <c r="G1269" s="9">
        <v>4.35</v>
      </c>
      <c r="H1269" s="9" t="s">
        <v>1392</v>
      </c>
      <c r="I1269" s="21">
        <v>166.51</v>
      </c>
      <c r="J1269" s="4" t="e">
        <f>VLOOKUP(D1269,贴息差额!C:D,2,0)</f>
        <v>#N/A</v>
      </c>
      <c r="L1269" s="5" t="e">
        <f t="shared" si="22"/>
        <v>#N/A</v>
      </c>
    </row>
    <row r="1270" hidden="1" spans="1:12">
      <c r="A1270" s="9">
        <v>1266</v>
      </c>
      <c r="B1270" s="9" t="s">
        <v>1153</v>
      </c>
      <c r="C1270" s="9" t="s">
        <v>2242</v>
      </c>
      <c r="D1270" s="9" t="s">
        <v>2273</v>
      </c>
      <c r="E1270" s="10">
        <v>43349</v>
      </c>
      <c r="F1270" s="9">
        <v>20200905</v>
      </c>
      <c r="G1270" s="9">
        <v>4.35</v>
      </c>
      <c r="H1270" s="9" t="s">
        <v>1392</v>
      </c>
      <c r="I1270" s="21">
        <v>166.51</v>
      </c>
      <c r="J1270" s="4" t="e">
        <f>VLOOKUP(D1270,贴息差额!C:D,2,0)</f>
        <v>#N/A</v>
      </c>
      <c r="L1270" s="5" t="e">
        <f t="shared" si="22"/>
        <v>#N/A</v>
      </c>
    </row>
    <row r="1271" hidden="1" spans="1:12">
      <c r="A1271" s="9">
        <v>1267</v>
      </c>
      <c r="B1271" s="9" t="s">
        <v>1153</v>
      </c>
      <c r="C1271" s="9" t="s">
        <v>2242</v>
      </c>
      <c r="D1271" s="9" t="s">
        <v>2274</v>
      </c>
      <c r="E1271" s="10">
        <v>43349</v>
      </c>
      <c r="F1271" s="9">
        <v>20200905</v>
      </c>
      <c r="G1271" s="9">
        <v>4.35</v>
      </c>
      <c r="H1271" s="9" t="s">
        <v>1392</v>
      </c>
      <c r="I1271" s="21">
        <v>166.51</v>
      </c>
      <c r="J1271" s="4" t="e">
        <f>VLOOKUP(D1271,贴息差额!C:D,2,0)</f>
        <v>#N/A</v>
      </c>
      <c r="L1271" s="5" t="e">
        <f t="shared" si="22"/>
        <v>#N/A</v>
      </c>
    </row>
    <row r="1272" hidden="1" spans="1:12">
      <c r="A1272" s="9">
        <v>1268</v>
      </c>
      <c r="B1272" s="9" t="s">
        <v>1153</v>
      </c>
      <c r="C1272" s="9" t="s">
        <v>2242</v>
      </c>
      <c r="D1272" s="9" t="s">
        <v>2275</v>
      </c>
      <c r="E1272" s="10">
        <v>43349</v>
      </c>
      <c r="F1272" s="9">
        <v>20200905</v>
      </c>
      <c r="G1272" s="9">
        <v>4.35</v>
      </c>
      <c r="H1272" s="9" t="s">
        <v>1392</v>
      </c>
      <c r="I1272" s="21">
        <v>166.51</v>
      </c>
      <c r="J1272" s="4" t="e">
        <f>VLOOKUP(D1272,贴息差额!C:D,2,0)</f>
        <v>#N/A</v>
      </c>
      <c r="L1272" s="5" t="e">
        <f t="shared" si="22"/>
        <v>#N/A</v>
      </c>
    </row>
    <row r="1273" hidden="1" spans="1:12">
      <c r="A1273" s="9">
        <v>1269</v>
      </c>
      <c r="B1273" s="9" t="s">
        <v>1153</v>
      </c>
      <c r="C1273" s="9" t="s">
        <v>2242</v>
      </c>
      <c r="D1273" s="9" t="s">
        <v>2276</v>
      </c>
      <c r="E1273" s="10">
        <v>43349</v>
      </c>
      <c r="F1273" s="9">
        <v>20200905</v>
      </c>
      <c r="G1273" s="9">
        <v>4.35</v>
      </c>
      <c r="H1273" s="9" t="s">
        <v>1392</v>
      </c>
      <c r="I1273" s="21">
        <v>166.51</v>
      </c>
      <c r="J1273" s="4" t="e">
        <f>VLOOKUP(D1273,贴息差额!C:D,2,0)</f>
        <v>#N/A</v>
      </c>
      <c r="L1273" s="5" t="e">
        <f t="shared" si="22"/>
        <v>#N/A</v>
      </c>
    </row>
    <row r="1274" hidden="1" spans="1:12">
      <c r="A1274" s="9">
        <v>1270</v>
      </c>
      <c r="B1274" s="9" t="s">
        <v>1153</v>
      </c>
      <c r="C1274" s="9" t="s">
        <v>2242</v>
      </c>
      <c r="D1274" s="9" t="s">
        <v>2277</v>
      </c>
      <c r="E1274" s="10">
        <v>43349</v>
      </c>
      <c r="F1274" s="9">
        <v>20200905</v>
      </c>
      <c r="G1274" s="9">
        <v>4.35</v>
      </c>
      <c r="H1274" s="9" t="s">
        <v>1392</v>
      </c>
      <c r="I1274" s="21">
        <v>166.51</v>
      </c>
      <c r="J1274" s="4" t="e">
        <f>VLOOKUP(D1274,贴息差额!C:D,2,0)</f>
        <v>#N/A</v>
      </c>
      <c r="L1274" s="5" t="e">
        <f t="shared" si="22"/>
        <v>#N/A</v>
      </c>
    </row>
    <row r="1275" hidden="1" spans="1:12">
      <c r="A1275" s="9">
        <v>1271</v>
      </c>
      <c r="B1275" s="9" t="s">
        <v>1153</v>
      </c>
      <c r="C1275" s="9" t="s">
        <v>2242</v>
      </c>
      <c r="D1275" s="9" t="s">
        <v>2278</v>
      </c>
      <c r="E1275" s="10">
        <v>43349</v>
      </c>
      <c r="F1275" s="9">
        <v>20200905</v>
      </c>
      <c r="G1275" s="9">
        <v>4.35</v>
      </c>
      <c r="H1275" s="9" t="s">
        <v>1392</v>
      </c>
      <c r="I1275" s="21">
        <v>166.51</v>
      </c>
      <c r="J1275" s="4" t="e">
        <f>VLOOKUP(D1275,贴息差额!C:D,2,0)</f>
        <v>#N/A</v>
      </c>
      <c r="L1275" s="5" t="e">
        <f t="shared" si="22"/>
        <v>#N/A</v>
      </c>
    </row>
    <row r="1276" hidden="1" spans="1:12">
      <c r="A1276" s="9">
        <v>1272</v>
      </c>
      <c r="B1276" s="9" t="s">
        <v>1153</v>
      </c>
      <c r="C1276" s="9" t="s">
        <v>2242</v>
      </c>
      <c r="D1276" s="9" t="s">
        <v>2279</v>
      </c>
      <c r="E1276" s="10">
        <v>43349</v>
      </c>
      <c r="F1276" s="9">
        <v>20200905</v>
      </c>
      <c r="G1276" s="9">
        <v>4.35</v>
      </c>
      <c r="H1276" s="9" t="s">
        <v>1392</v>
      </c>
      <c r="I1276" s="21">
        <v>166.51</v>
      </c>
      <c r="J1276" s="4" t="e">
        <f>VLOOKUP(D1276,贴息差额!C:D,2,0)</f>
        <v>#N/A</v>
      </c>
      <c r="L1276" s="5" t="e">
        <f t="shared" si="22"/>
        <v>#N/A</v>
      </c>
    </row>
    <row r="1277" hidden="1" spans="1:12">
      <c r="A1277" s="9">
        <v>1273</v>
      </c>
      <c r="B1277" s="9" t="s">
        <v>1153</v>
      </c>
      <c r="C1277" s="9" t="s">
        <v>2242</v>
      </c>
      <c r="D1277" s="9" t="s">
        <v>2280</v>
      </c>
      <c r="E1277" s="10">
        <v>43349</v>
      </c>
      <c r="F1277" s="9">
        <v>20200905</v>
      </c>
      <c r="G1277" s="9">
        <v>4.35</v>
      </c>
      <c r="H1277" s="9" t="s">
        <v>1392</v>
      </c>
      <c r="I1277" s="21">
        <v>166.51</v>
      </c>
      <c r="J1277" s="4" t="e">
        <f>VLOOKUP(D1277,贴息差额!C:D,2,0)</f>
        <v>#N/A</v>
      </c>
      <c r="L1277" s="5" t="e">
        <f t="shared" si="22"/>
        <v>#N/A</v>
      </c>
    </row>
    <row r="1278" hidden="1" spans="1:12">
      <c r="A1278" s="9">
        <v>1274</v>
      </c>
      <c r="B1278" s="9" t="s">
        <v>1153</v>
      </c>
      <c r="C1278" s="9" t="s">
        <v>2242</v>
      </c>
      <c r="D1278" s="9" t="s">
        <v>2281</v>
      </c>
      <c r="E1278" s="10">
        <v>43349</v>
      </c>
      <c r="F1278" s="9">
        <v>20200905</v>
      </c>
      <c r="G1278" s="9">
        <v>4.35</v>
      </c>
      <c r="H1278" s="9" t="s">
        <v>1392</v>
      </c>
      <c r="I1278" s="21">
        <v>166.51</v>
      </c>
      <c r="J1278" s="4" t="e">
        <f>VLOOKUP(D1278,贴息差额!C:D,2,0)</f>
        <v>#N/A</v>
      </c>
      <c r="L1278" s="5" t="e">
        <f t="shared" si="22"/>
        <v>#N/A</v>
      </c>
    </row>
    <row r="1279" hidden="1" spans="1:12">
      <c r="A1279" s="9">
        <v>1275</v>
      </c>
      <c r="B1279" s="9" t="s">
        <v>1153</v>
      </c>
      <c r="C1279" s="9" t="s">
        <v>2242</v>
      </c>
      <c r="D1279" s="9" t="s">
        <v>2282</v>
      </c>
      <c r="E1279" s="10">
        <v>43349</v>
      </c>
      <c r="F1279" s="9">
        <v>20200905</v>
      </c>
      <c r="G1279" s="9">
        <v>4.35</v>
      </c>
      <c r="H1279" s="9" t="s">
        <v>1392</v>
      </c>
      <c r="I1279" s="21">
        <v>166.51</v>
      </c>
      <c r="J1279" s="4" t="e">
        <f>VLOOKUP(D1279,贴息差额!C:D,2,0)</f>
        <v>#N/A</v>
      </c>
      <c r="L1279" s="5" t="e">
        <f t="shared" si="22"/>
        <v>#N/A</v>
      </c>
    </row>
    <row r="1280" hidden="1" spans="1:12">
      <c r="A1280" s="9">
        <v>1276</v>
      </c>
      <c r="B1280" s="9" t="s">
        <v>1153</v>
      </c>
      <c r="C1280" s="9" t="s">
        <v>2242</v>
      </c>
      <c r="D1280" s="9" t="s">
        <v>2283</v>
      </c>
      <c r="E1280" s="10">
        <v>43349</v>
      </c>
      <c r="F1280" s="9">
        <v>20200905</v>
      </c>
      <c r="G1280" s="9">
        <v>4.35</v>
      </c>
      <c r="H1280" s="9" t="s">
        <v>1392</v>
      </c>
      <c r="I1280" s="21">
        <v>166.51</v>
      </c>
      <c r="J1280" s="4" t="e">
        <f>VLOOKUP(D1280,贴息差额!C:D,2,0)</f>
        <v>#N/A</v>
      </c>
      <c r="L1280" s="5" t="e">
        <f t="shared" si="22"/>
        <v>#N/A</v>
      </c>
    </row>
    <row r="1281" hidden="1" spans="1:12">
      <c r="A1281" s="9">
        <v>1277</v>
      </c>
      <c r="B1281" s="9" t="s">
        <v>1153</v>
      </c>
      <c r="C1281" s="9" t="s">
        <v>2242</v>
      </c>
      <c r="D1281" s="9" t="s">
        <v>2284</v>
      </c>
      <c r="E1281" s="10">
        <v>43349</v>
      </c>
      <c r="F1281" s="9">
        <v>20200905</v>
      </c>
      <c r="G1281" s="9">
        <v>4.35</v>
      </c>
      <c r="H1281" s="9" t="s">
        <v>1392</v>
      </c>
      <c r="I1281" s="21">
        <v>166.51</v>
      </c>
      <c r="J1281" s="4" t="e">
        <f>VLOOKUP(D1281,贴息差额!C:D,2,0)</f>
        <v>#N/A</v>
      </c>
      <c r="L1281" s="5" t="e">
        <f t="shared" si="22"/>
        <v>#N/A</v>
      </c>
    </row>
    <row r="1282" hidden="1" spans="1:12">
      <c r="A1282" s="9">
        <v>1278</v>
      </c>
      <c r="B1282" s="9" t="s">
        <v>1153</v>
      </c>
      <c r="C1282" s="9" t="s">
        <v>2242</v>
      </c>
      <c r="D1282" s="9" t="s">
        <v>2285</v>
      </c>
      <c r="E1282" s="10">
        <v>43349</v>
      </c>
      <c r="F1282" s="9">
        <v>20200905</v>
      </c>
      <c r="G1282" s="9">
        <v>4.35</v>
      </c>
      <c r="H1282" s="9" t="s">
        <v>1392</v>
      </c>
      <c r="I1282" s="21">
        <v>166.51</v>
      </c>
      <c r="J1282" s="4" t="e">
        <f>VLOOKUP(D1282,贴息差额!C:D,2,0)</f>
        <v>#N/A</v>
      </c>
      <c r="L1282" s="5" t="e">
        <f t="shared" si="22"/>
        <v>#N/A</v>
      </c>
    </row>
    <row r="1283" hidden="1" spans="1:12">
      <c r="A1283" s="9">
        <v>1279</v>
      </c>
      <c r="B1283" s="9" t="s">
        <v>1153</v>
      </c>
      <c r="C1283" s="9" t="s">
        <v>2242</v>
      </c>
      <c r="D1283" s="9" t="s">
        <v>2286</v>
      </c>
      <c r="E1283" s="10">
        <v>43349</v>
      </c>
      <c r="F1283" s="9">
        <v>20200905</v>
      </c>
      <c r="G1283" s="9">
        <v>4.35</v>
      </c>
      <c r="H1283" s="9" t="s">
        <v>1392</v>
      </c>
      <c r="I1283" s="21">
        <v>166.51</v>
      </c>
      <c r="J1283" s="4" t="e">
        <f>VLOOKUP(D1283,贴息差额!C:D,2,0)</f>
        <v>#N/A</v>
      </c>
      <c r="L1283" s="5" t="e">
        <f t="shared" si="22"/>
        <v>#N/A</v>
      </c>
    </row>
    <row r="1284" hidden="1" spans="1:12">
      <c r="A1284" s="9">
        <v>1280</v>
      </c>
      <c r="B1284" s="9" t="s">
        <v>1153</v>
      </c>
      <c r="C1284" s="9" t="s">
        <v>2242</v>
      </c>
      <c r="D1284" s="9" t="s">
        <v>2287</v>
      </c>
      <c r="E1284" s="10">
        <v>43349</v>
      </c>
      <c r="F1284" s="9">
        <v>20200905</v>
      </c>
      <c r="G1284" s="9">
        <v>4.35</v>
      </c>
      <c r="H1284" s="9" t="s">
        <v>1392</v>
      </c>
      <c r="I1284" s="21">
        <v>166.51</v>
      </c>
      <c r="J1284" s="4" t="e">
        <f>VLOOKUP(D1284,贴息差额!C:D,2,0)</f>
        <v>#N/A</v>
      </c>
      <c r="L1284" s="5" t="e">
        <f t="shared" si="22"/>
        <v>#N/A</v>
      </c>
    </row>
    <row r="1285" hidden="1" spans="1:12">
      <c r="A1285" s="9">
        <v>1281</v>
      </c>
      <c r="B1285" s="9" t="s">
        <v>1153</v>
      </c>
      <c r="C1285" s="9" t="s">
        <v>2242</v>
      </c>
      <c r="D1285" s="9" t="s">
        <v>2288</v>
      </c>
      <c r="E1285" s="10">
        <v>43349</v>
      </c>
      <c r="F1285" s="9">
        <v>20200905</v>
      </c>
      <c r="G1285" s="9">
        <v>4.35</v>
      </c>
      <c r="H1285" s="9" t="s">
        <v>1392</v>
      </c>
      <c r="I1285" s="21">
        <v>166.51</v>
      </c>
      <c r="J1285" s="4" t="e">
        <f>VLOOKUP(D1285,贴息差额!C:D,2,0)</f>
        <v>#N/A</v>
      </c>
      <c r="L1285" s="5" t="e">
        <f t="shared" si="22"/>
        <v>#N/A</v>
      </c>
    </row>
    <row r="1286" hidden="1" spans="1:12">
      <c r="A1286" s="9">
        <v>1282</v>
      </c>
      <c r="B1286" s="9" t="s">
        <v>1153</v>
      </c>
      <c r="C1286" s="9" t="s">
        <v>2242</v>
      </c>
      <c r="D1286" s="9" t="s">
        <v>2289</v>
      </c>
      <c r="E1286" s="10">
        <v>43349</v>
      </c>
      <c r="F1286" s="9">
        <v>20200905</v>
      </c>
      <c r="G1286" s="9">
        <v>4.35</v>
      </c>
      <c r="H1286" s="9" t="s">
        <v>1392</v>
      </c>
      <c r="I1286" s="21">
        <v>166.51</v>
      </c>
      <c r="J1286" s="4" t="e">
        <f>VLOOKUP(D1286,贴息差额!C:D,2,0)</f>
        <v>#N/A</v>
      </c>
      <c r="L1286" s="5" t="e">
        <f t="shared" si="22"/>
        <v>#N/A</v>
      </c>
    </row>
    <row r="1287" hidden="1" spans="1:12">
      <c r="A1287" s="9">
        <v>1283</v>
      </c>
      <c r="B1287" s="9" t="s">
        <v>1153</v>
      </c>
      <c r="C1287" s="9" t="s">
        <v>2242</v>
      </c>
      <c r="D1287" s="9" t="s">
        <v>2290</v>
      </c>
      <c r="E1287" s="10">
        <v>43349</v>
      </c>
      <c r="F1287" s="9">
        <v>20200905</v>
      </c>
      <c r="G1287" s="9">
        <v>4.35</v>
      </c>
      <c r="H1287" s="9" t="s">
        <v>1392</v>
      </c>
      <c r="I1287" s="21">
        <v>166.51</v>
      </c>
      <c r="J1287" s="4" t="e">
        <f>VLOOKUP(D1287,贴息差额!C:D,2,0)</f>
        <v>#N/A</v>
      </c>
      <c r="L1287" s="5" t="e">
        <f t="shared" si="22"/>
        <v>#N/A</v>
      </c>
    </row>
    <row r="1288" hidden="1" spans="1:12">
      <c r="A1288" s="9">
        <v>1284</v>
      </c>
      <c r="B1288" s="9" t="s">
        <v>1153</v>
      </c>
      <c r="C1288" s="9" t="s">
        <v>2242</v>
      </c>
      <c r="D1288" s="9" t="s">
        <v>2291</v>
      </c>
      <c r="E1288" s="10">
        <v>43349</v>
      </c>
      <c r="F1288" s="9">
        <v>20200905</v>
      </c>
      <c r="G1288" s="9">
        <v>4.35</v>
      </c>
      <c r="H1288" s="9" t="s">
        <v>1392</v>
      </c>
      <c r="I1288" s="21">
        <v>166.51</v>
      </c>
      <c r="J1288" s="4" t="e">
        <f>VLOOKUP(D1288,贴息差额!C:D,2,0)</f>
        <v>#N/A</v>
      </c>
      <c r="L1288" s="5" t="e">
        <f t="shared" si="22"/>
        <v>#N/A</v>
      </c>
    </row>
    <row r="1289" hidden="1" spans="1:12">
      <c r="A1289" s="9">
        <v>1285</v>
      </c>
      <c r="B1289" s="9" t="s">
        <v>1153</v>
      </c>
      <c r="C1289" s="9" t="s">
        <v>2242</v>
      </c>
      <c r="D1289" s="9" t="s">
        <v>2292</v>
      </c>
      <c r="E1289" s="10">
        <v>43349</v>
      </c>
      <c r="F1289" s="9">
        <v>20200905</v>
      </c>
      <c r="G1289" s="9">
        <v>4.35</v>
      </c>
      <c r="H1289" s="9" t="s">
        <v>1392</v>
      </c>
      <c r="I1289" s="21">
        <v>166.51</v>
      </c>
      <c r="J1289" s="4" t="e">
        <f>VLOOKUP(D1289,贴息差额!C:D,2,0)</f>
        <v>#N/A</v>
      </c>
      <c r="L1289" s="5" t="e">
        <f t="shared" si="22"/>
        <v>#N/A</v>
      </c>
    </row>
    <row r="1290" hidden="1" spans="1:12">
      <c r="A1290" s="9">
        <v>1286</v>
      </c>
      <c r="B1290" s="9" t="s">
        <v>1153</v>
      </c>
      <c r="C1290" s="9" t="s">
        <v>2242</v>
      </c>
      <c r="D1290" s="9" t="s">
        <v>2293</v>
      </c>
      <c r="E1290" s="10">
        <v>43349</v>
      </c>
      <c r="F1290" s="9">
        <v>20200905</v>
      </c>
      <c r="G1290" s="9">
        <v>4.35</v>
      </c>
      <c r="H1290" s="9" t="s">
        <v>1392</v>
      </c>
      <c r="I1290" s="21">
        <v>166.51</v>
      </c>
      <c r="J1290" s="4" t="e">
        <f>VLOOKUP(D1290,贴息差额!C:D,2,0)</f>
        <v>#N/A</v>
      </c>
      <c r="L1290" s="5" t="e">
        <f t="shared" si="22"/>
        <v>#N/A</v>
      </c>
    </row>
    <row r="1291" hidden="1" spans="1:12">
      <c r="A1291" s="9">
        <v>1287</v>
      </c>
      <c r="B1291" s="9" t="s">
        <v>1153</v>
      </c>
      <c r="C1291" s="9" t="s">
        <v>2242</v>
      </c>
      <c r="D1291" s="9" t="s">
        <v>2294</v>
      </c>
      <c r="E1291" s="10">
        <v>43349</v>
      </c>
      <c r="F1291" s="9">
        <v>20200905</v>
      </c>
      <c r="G1291" s="9">
        <v>4.35</v>
      </c>
      <c r="H1291" s="9" t="s">
        <v>1392</v>
      </c>
      <c r="I1291" s="21">
        <v>166.51</v>
      </c>
      <c r="J1291" s="4" t="e">
        <f>VLOOKUP(D1291,贴息差额!C:D,2,0)</f>
        <v>#N/A</v>
      </c>
      <c r="L1291" s="5" t="e">
        <f t="shared" si="22"/>
        <v>#N/A</v>
      </c>
    </row>
    <row r="1292" hidden="1" spans="1:12">
      <c r="A1292" s="9">
        <v>1288</v>
      </c>
      <c r="B1292" s="9" t="s">
        <v>1153</v>
      </c>
      <c r="C1292" s="9" t="s">
        <v>2242</v>
      </c>
      <c r="D1292" s="9" t="s">
        <v>2295</v>
      </c>
      <c r="E1292" s="10">
        <v>43349</v>
      </c>
      <c r="F1292" s="9">
        <v>20200905</v>
      </c>
      <c r="G1292" s="9">
        <v>4.35</v>
      </c>
      <c r="H1292" s="9" t="s">
        <v>1392</v>
      </c>
      <c r="I1292" s="21">
        <v>166.51</v>
      </c>
      <c r="J1292" s="4" t="e">
        <f>VLOOKUP(D1292,贴息差额!C:D,2,0)</f>
        <v>#N/A</v>
      </c>
      <c r="L1292" s="5" t="e">
        <f t="shared" si="22"/>
        <v>#N/A</v>
      </c>
    </row>
    <row r="1293" hidden="1" spans="1:12">
      <c r="A1293" s="9">
        <v>1289</v>
      </c>
      <c r="B1293" s="9" t="s">
        <v>1153</v>
      </c>
      <c r="C1293" s="9" t="s">
        <v>2242</v>
      </c>
      <c r="D1293" s="9" t="s">
        <v>2296</v>
      </c>
      <c r="E1293" s="10">
        <v>43349</v>
      </c>
      <c r="F1293" s="9">
        <v>20200905</v>
      </c>
      <c r="G1293" s="9">
        <v>4.35</v>
      </c>
      <c r="H1293" s="9" t="s">
        <v>1392</v>
      </c>
      <c r="I1293" s="21">
        <v>166.51</v>
      </c>
      <c r="J1293" s="4" t="e">
        <f>VLOOKUP(D1293,贴息差额!C:D,2,0)</f>
        <v>#N/A</v>
      </c>
      <c r="L1293" s="5" t="e">
        <f t="shared" si="22"/>
        <v>#N/A</v>
      </c>
    </row>
    <row r="1294" hidden="1" spans="1:12">
      <c r="A1294" s="9">
        <v>1290</v>
      </c>
      <c r="B1294" s="9" t="s">
        <v>1153</v>
      </c>
      <c r="C1294" s="9" t="s">
        <v>2242</v>
      </c>
      <c r="D1294" s="9" t="s">
        <v>1314</v>
      </c>
      <c r="E1294" s="10">
        <v>43350</v>
      </c>
      <c r="F1294" s="9">
        <v>20200906</v>
      </c>
      <c r="G1294" s="9">
        <v>4.35</v>
      </c>
      <c r="H1294" s="9" t="s">
        <v>1392</v>
      </c>
      <c r="I1294" s="21">
        <v>126.88</v>
      </c>
      <c r="J1294" s="4">
        <f>VLOOKUP(D1294,贴息差额!C:D,2,0)</f>
        <v>0.0100000000000051</v>
      </c>
      <c r="L1294" s="5">
        <f t="shared" si="22"/>
        <v>126.87</v>
      </c>
    </row>
    <row r="1295" hidden="1" spans="1:12">
      <c r="A1295" s="9">
        <v>1291</v>
      </c>
      <c r="B1295" s="9" t="s">
        <v>1153</v>
      </c>
      <c r="C1295" s="9" t="s">
        <v>2242</v>
      </c>
      <c r="D1295" s="9" t="s">
        <v>1315</v>
      </c>
      <c r="E1295" s="10">
        <v>43350</v>
      </c>
      <c r="F1295" s="9">
        <v>20200906</v>
      </c>
      <c r="G1295" s="9">
        <v>4.35</v>
      </c>
      <c r="H1295" s="9" t="s">
        <v>1392</v>
      </c>
      <c r="I1295" s="21">
        <v>126.88</v>
      </c>
      <c r="J1295" s="4">
        <f>VLOOKUP(D1295,贴息差额!C:D,2,0)</f>
        <v>0.0100000000000051</v>
      </c>
      <c r="L1295" s="5">
        <f t="shared" si="22"/>
        <v>126.87</v>
      </c>
    </row>
    <row r="1296" hidden="1" spans="1:12">
      <c r="A1296" s="9">
        <v>1292</v>
      </c>
      <c r="B1296" s="9" t="s">
        <v>1153</v>
      </c>
      <c r="C1296" s="9" t="s">
        <v>2242</v>
      </c>
      <c r="D1296" s="9" t="s">
        <v>1316</v>
      </c>
      <c r="E1296" s="10">
        <v>43350</v>
      </c>
      <c r="F1296" s="9">
        <v>20200906</v>
      </c>
      <c r="G1296" s="9">
        <v>4.35</v>
      </c>
      <c r="H1296" s="9" t="s">
        <v>1392</v>
      </c>
      <c r="I1296" s="21">
        <v>126.88</v>
      </c>
      <c r="J1296" s="4">
        <f>VLOOKUP(D1296,贴息差额!C:D,2,0)</f>
        <v>0.0100000000000051</v>
      </c>
      <c r="L1296" s="5">
        <f t="shared" si="22"/>
        <v>126.87</v>
      </c>
    </row>
    <row r="1297" hidden="1" spans="1:12">
      <c r="A1297" s="9">
        <v>1293</v>
      </c>
      <c r="B1297" s="9" t="s">
        <v>1153</v>
      </c>
      <c r="C1297" s="9" t="s">
        <v>2242</v>
      </c>
      <c r="D1297" s="9" t="s">
        <v>2297</v>
      </c>
      <c r="E1297" s="10">
        <v>43350</v>
      </c>
      <c r="F1297" s="9">
        <v>20200906</v>
      </c>
      <c r="G1297" s="9">
        <v>4.35</v>
      </c>
      <c r="H1297" s="9" t="s">
        <v>1392</v>
      </c>
      <c r="I1297" s="21">
        <v>164.94</v>
      </c>
      <c r="J1297" s="4" t="e">
        <f>VLOOKUP(D1297,贴息差额!C:D,2,0)</f>
        <v>#N/A</v>
      </c>
      <c r="L1297" s="5" t="e">
        <f t="shared" si="22"/>
        <v>#N/A</v>
      </c>
    </row>
    <row r="1298" hidden="1" spans="1:12">
      <c r="A1298" s="9">
        <v>1294</v>
      </c>
      <c r="B1298" s="9" t="s">
        <v>1153</v>
      </c>
      <c r="C1298" s="9" t="s">
        <v>2242</v>
      </c>
      <c r="D1298" s="9" t="s">
        <v>2298</v>
      </c>
      <c r="E1298" s="10">
        <v>43350</v>
      </c>
      <c r="F1298" s="9">
        <v>20200906</v>
      </c>
      <c r="G1298" s="9">
        <v>4.35</v>
      </c>
      <c r="H1298" s="9" t="s">
        <v>1392</v>
      </c>
      <c r="I1298" s="21">
        <v>164.94</v>
      </c>
      <c r="J1298" s="4" t="e">
        <f>VLOOKUP(D1298,贴息差额!C:D,2,0)</f>
        <v>#N/A</v>
      </c>
      <c r="L1298" s="5" t="e">
        <f t="shared" si="22"/>
        <v>#N/A</v>
      </c>
    </row>
    <row r="1299" hidden="1" spans="1:12">
      <c r="A1299" s="9">
        <v>1295</v>
      </c>
      <c r="B1299" s="9" t="s">
        <v>1153</v>
      </c>
      <c r="C1299" s="9" t="s">
        <v>2242</v>
      </c>
      <c r="D1299" s="9" t="s">
        <v>2299</v>
      </c>
      <c r="E1299" s="10">
        <v>43350</v>
      </c>
      <c r="F1299" s="9">
        <v>20200906</v>
      </c>
      <c r="G1299" s="9">
        <v>4.35</v>
      </c>
      <c r="H1299" s="9" t="s">
        <v>1392</v>
      </c>
      <c r="I1299" s="21">
        <v>164.94</v>
      </c>
      <c r="J1299" s="4" t="e">
        <f>VLOOKUP(D1299,贴息差额!C:D,2,0)</f>
        <v>#N/A</v>
      </c>
      <c r="L1299" s="5" t="e">
        <f t="shared" si="22"/>
        <v>#N/A</v>
      </c>
    </row>
    <row r="1300" hidden="1" spans="1:12">
      <c r="A1300" s="9">
        <v>1296</v>
      </c>
      <c r="B1300" s="9" t="s">
        <v>1153</v>
      </c>
      <c r="C1300" s="9" t="s">
        <v>2242</v>
      </c>
      <c r="D1300" s="9" t="s">
        <v>1317</v>
      </c>
      <c r="E1300" s="10">
        <v>43350</v>
      </c>
      <c r="F1300" s="9">
        <v>20200906</v>
      </c>
      <c r="G1300" s="9">
        <v>4.35</v>
      </c>
      <c r="H1300" s="9" t="s">
        <v>1392</v>
      </c>
      <c r="I1300" s="21">
        <v>126.88</v>
      </c>
      <c r="J1300" s="4">
        <f>VLOOKUP(D1300,贴息差额!C:D,2,0)</f>
        <v>0.0100000000000051</v>
      </c>
      <c r="L1300" s="5">
        <f t="shared" si="22"/>
        <v>126.87</v>
      </c>
    </row>
    <row r="1301" hidden="1" spans="1:12">
      <c r="A1301" s="9">
        <v>1297</v>
      </c>
      <c r="B1301" s="9" t="s">
        <v>1153</v>
      </c>
      <c r="C1301" s="9" t="s">
        <v>2242</v>
      </c>
      <c r="D1301" s="9" t="s">
        <v>2300</v>
      </c>
      <c r="E1301" s="10">
        <v>43350</v>
      </c>
      <c r="F1301" s="9">
        <v>20200906</v>
      </c>
      <c r="G1301" s="9">
        <v>4.35</v>
      </c>
      <c r="H1301" s="9" t="s">
        <v>1392</v>
      </c>
      <c r="I1301" s="21">
        <v>164.94</v>
      </c>
      <c r="J1301" s="4" t="e">
        <f>VLOOKUP(D1301,贴息差额!C:D,2,0)</f>
        <v>#N/A</v>
      </c>
      <c r="L1301" s="5" t="e">
        <f t="shared" si="22"/>
        <v>#N/A</v>
      </c>
    </row>
    <row r="1302" hidden="1" spans="1:12">
      <c r="A1302" s="9">
        <v>1298</v>
      </c>
      <c r="B1302" s="9" t="s">
        <v>1153</v>
      </c>
      <c r="C1302" s="9" t="s">
        <v>2242</v>
      </c>
      <c r="D1302" s="9" t="s">
        <v>2301</v>
      </c>
      <c r="E1302" s="10">
        <v>43350</v>
      </c>
      <c r="F1302" s="9">
        <v>20200906</v>
      </c>
      <c r="G1302" s="9">
        <v>4.35</v>
      </c>
      <c r="H1302" s="9" t="s">
        <v>1392</v>
      </c>
      <c r="I1302" s="21">
        <v>164.94</v>
      </c>
      <c r="J1302" s="4" t="e">
        <f>VLOOKUP(D1302,贴息差额!C:D,2,0)</f>
        <v>#N/A</v>
      </c>
      <c r="L1302" s="5" t="e">
        <f t="shared" si="22"/>
        <v>#N/A</v>
      </c>
    </row>
    <row r="1303" hidden="1" spans="1:12">
      <c r="A1303" s="9">
        <v>1299</v>
      </c>
      <c r="B1303" s="9" t="s">
        <v>1153</v>
      </c>
      <c r="C1303" s="9" t="s">
        <v>2242</v>
      </c>
      <c r="D1303" s="9" t="s">
        <v>2302</v>
      </c>
      <c r="E1303" s="10">
        <v>43350</v>
      </c>
      <c r="F1303" s="9">
        <v>20200906</v>
      </c>
      <c r="G1303" s="9">
        <v>4.35</v>
      </c>
      <c r="H1303" s="9" t="s">
        <v>1392</v>
      </c>
      <c r="I1303" s="21">
        <v>164.94</v>
      </c>
      <c r="J1303" s="4" t="e">
        <f>VLOOKUP(D1303,贴息差额!C:D,2,0)</f>
        <v>#N/A</v>
      </c>
      <c r="L1303" s="5" t="e">
        <f t="shared" si="22"/>
        <v>#N/A</v>
      </c>
    </row>
    <row r="1304" hidden="1" spans="1:12">
      <c r="A1304" s="9">
        <v>1300</v>
      </c>
      <c r="B1304" s="9" t="s">
        <v>1153</v>
      </c>
      <c r="C1304" s="9" t="s">
        <v>2242</v>
      </c>
      <c r="D1304" s="9" t="s">
        <v>2303</v>
      </c>
      <c r="E1304" s="10">
        <v>43350</v>
      </c>
      <c r="F1304" s="9">
        <v>20200906</v>
      </c>
      <c r="G1304" s="9">
        <v>4.35</v>
      </c>
      <c r="H1304" s="9" t="s">
        <v>1392</v>
      </c>
      <c r="I1304" s="21">
        <v>164.94</v>
      </c>
      <c r="J1304" s="4" t="e">
        <f>VLOOKUP(D1304,贴息差额!C:D,2,0)</f>
        <v>#N/A</v>
      </c>
      <c r="L1304" s="5" t="e">
        <f t="shared" si="22"/>
        <v>#N/A</v>
      </c>
    </row>
    <row r="1305" hidden="1" spans="1:12">
      <c r="A1305" s="9">
        <v>1301</v>
      </c>
      <c r="B1305" s="9" t="s">
        <v>1153</v>
      </c>
      <c r="C1305" s="9" t="s">
        <v>2242</v>
      </c>
      <c r="D1305" s="9" t="s">
        <v>1262</v>
      </c>
      <c r="E1305" s="10">
        <v>43350</v>
      </c>
      <c r="F1305" s="9">
        <v>20200906</v>
      </c>
      <c r="G1305" s="9">
        <v>4.35</v>
      </c>
      <c r="H1305" s="9" t="s">
        <v>1392</v>
      </c>
      <c r="I1305" s="21">
        <v>126.87</v>
      </c>
      <c r="J1305" s="4">
        <f>VLOOKUP(D1305,贴息差额!C:D,2,0)</f>
        <v>0.0199999999999818</v>
      </c>
      <c r="L1305" s="5">
        <f t="shared" si="22"/>
        <v>126.85</v>
      </c>
    </row>
    <row r="1306" hidden="1" spans="1:12">
      <c r="A1306" s="9">
        <v>1302</v>
      </c>
      <c r="B1306" s="9" t="s">
        <v>1153</v>
      </c>
      <c r="C1306" s="9" t="s">
        <v>2242</v>
      </c>
      <c r="D1306" s="9" t="s">
        <v>2304</v>
      </c>
      <c r="E1306" s="10">
        <v>43350</v>
      </c>
      <c r="F1306" s="9">
        <v>20200906</v>
      </c>
      <c r="G1306" s="9">
        <v>4.35</v>
      </c>
      <c r="H1306" s="9" t="s">
        <v>1392</v>
      </c>
      <c r="I1306" s="21">
        <v>164.94</v>
      </c>
      <c r="J1306" s="4" t="e">
        <f>VLOOKUP(D1306,贴息差额!C:D,2,0)</f>
        <v>#N/A</v>
      </c>
      <c r="L1306" s="5" t="e">
        <f t="shared" si="22"/>
        <v>#N/A</v>
      </c>
    </row>
    <row r="1307" hidden="1" spans="1:12">
      <c r="A1307" s="9">
        <v>1303</v>
      </c>
      <c r="B1307" s="9" t="s">
        <v>1153</v>
      </c>
      <c r="C1307" s="9" t="s">
        <v>2242</v>
      </c>
      <c r="D1307" s="9" t="s">
        <v>2305</v>
      </c>
      <c r="E1307" s="10">
        <v>43353</v>
      </c>
      <c r="F1307" s="9">
        <v>20200909</v>
      </c>
      <c r="G1307" s="9">
        <v>4.35</v>
      </c>
      <c r="H1307" s="9" t="s">
        <v>1392</v>
      </c>
      <c r="I1307" s="21">
        <v>160.23</v>
      </c>
      <c r="J1307" s="4" t="e">
        <f>VLOOKUP(D1307,贴息差额!C:D,2,0)</f>
        <v>#N/A</v>
      </c>
      <c r="L1307" s="5" t="e">
        <f t="shared" si="22"/>
        <v>#N/A</v>
      </c>
    </row>
    <row r="1308" hidden="1" spans="1:12">
      <c r="A1308" s="9">
        <v>1304</v>
      </c>
      <c r="B1308" s="9" t="s">
        <v>1153</v>
      </c>
      <c r="C1308" s="9" t="s">
        <v>2242</v>
      </c>
      <c r="D1308" s="9" t="s">
        <v>2306</v>
      </c>
      <c r="E1308" s="10">
        <v>43353</v>
      </c>
      <c r="F1308" s="9">
        <v>20200909</v>
      </c>
      <c r="G1308" s="9">
        <v>4.35</v>
      </c>
      <c r="H1308" s="9" t="s">
        <v>1392</v>
      </c>
      <c r="I1308" s="21">
        <v>160.23</v>
      </c>
      <c r="J1308" s="4" t="e">
        <f>VLOOKUP(D1308,贴息差额!C:D,2,0)</f>
        <v>#N/A</v>
      </c>
      <c r="L1308" s="5" t="e">
        <f t="shared" si="22"/>
        <v>#N/A</v>
      </c>
    </row>
    <row r="1309" hidden="1" spans="1:12">
      <c r="A1309" s="9">
        <v>1305</v>
      </c>
      <c r="B1309" s="9" t="s">
        <v>1153</v>
      </c>
      <c r="C1309" s="9" t="s">
        <v>2242</v>
      </c>
      <c r="D1309" s="9" t="s">
        <v>2307</v>
      </c>
      <c r="E1309" s="10">
        <v>43353</v>
      </c>
      <c r="F1309" s="9">
        <v>20200909</v>
      </c>
      <c r="G1309" s="9">
        <v>4.35</v>
      </c>
      <c r="H1309" s="9" t="s">
        <v>1392</v>
      </c>
      <c r="I1309" s="21">
        <v>160.23</v>
      </c>
      <c r="J1309" s="4" t="e">
        <f>VLOOKUP(D1309,贴息差额!C:D,2,0)</f>
        <v>#N/A</v>
      </c>
      <c r="L1309" s="5" t="e">
        <f t="shared" si="22"/>
        <v>#N/A</v>
      </c>
    </row>
    <row r="1310" hidden="1" spans="1:12">
      <c r="A1310" s="9">
        <v>1306</v>
      </c>
      <c r="B1310" s="9" t="s">
        <v>1153</v>
      </c>
      <c r="C1310" s="9" t="s">
        <v>2242</v>
      </c>
      <c r="D1310" s="9" t="s">
        <v>2308</v>
      </c>
      <c r="E1310" s="10">
        <v>43353</v>
      </c>
      <c r="F1310" s="9">
        <v>20200909</v>
      </c>
      <c r="G1310" s="9">
        <v>4.35</v>
      </c>
      <c r="H1310" s="9" t="s">
        <v>1392</v>
      </c>
      <c r="I1310" s="21">
        <v>160.23</v>
      </c>
      <c r="J1310" s="4" t="e">
        <f>VLOOKUP(D1310,贴息差额!C:D,2,0)</f>
        <v>#N/A</v>
      </c>
      <c r="L1310" s="5" t="e">
        <f t="shared" si="22"/>
        <v>#N/A</v>
      </c>
    </row>
    <row r="1311" hidden="1" spans="1:12">
      <c r="A1311" s="9">
        <v>1307</v>
      </c>
      <c r="B1311" s="9" t="s">
        <v>1153</v>
      </c>
      <c r="C1311" s="9" t="s">
        <v>2242</v>
      </c>
      <c r="D1311" s="9" t="s">
        <v>2309</v>
      </c>
      <c r="E1311" s="10">
        <v>43353</v>
      </c>
      <c r="F1311" s="9">
        <v>20200909</v>
      </c>
      <c r="G1311" s="9">
        <v>4.35</v>
      </c>
      <c r="H1311" s="9" t="s">
        <v>1392</v>
      </c>
      <c r="I1311" s="21">
        <v>160.23</v>
      </c>
      <c r="J1311" s="4" t="e">
        <f>VLOOKUP(D1311,贴息差额!C:D,2,0)</f>
        <v>#N/A</v>
      </c>
      <c r="L1311" s="5" t="e">
        <f t="shared" si="22"/>
        <v>#N/A</v>
      </c>
    </row>
    <row r="1312" hidden="1" spans="1:12">
      <c r="A1312" s="9">
        <v>1308</v>
      </c>
      <c r="B1312" s="9" t="s">
        <v>1153</v>
      </c>
      <c r="C1312" s="9" t="s">
        <v>2242</v>
      </c>
      <c r="D1312" s="9" t="s">
        <v>2310</v>
      </c>
      <c r="E1312" s="10">
        <v>43353</v>
      </c>
      <c r="F1312" s="9">
        <v>20200909</v>
      </c>
      <c r="G1312" s="9">
        <v>4.35</v>
      </c>
      <c r="H1312" s="9" t="s">
        <v>1392</v>
      </c>
      <c r="I1312" s="21">
        <v>160.23</v>
      </c>
      <c r="J1312" s="4" t="e">
        <f>VLOOKUP(D1312,贴息差额!C:D,2,0)</f>
        <v>#N/A</v>
      </c>
      <c r="L1312" s="5" t="e">
        <f t="shared" si="22"/>
        <v>#N/A</v>
      </c>
    </row>
    <row r="1313" hidden="1" spans="1:12">
      <c r="A1313" s="9">
        <v>1309</v>
      </c>
      <c r="B1313" s="9" t="s">
        <v>1153</v>
      </c>
      <c r="C1313" s="9" t="s">
        <v>2242</v>
      </c>
      <c r="D1313" s="9" t="s">
        <v>2311</v>
      </c>
      <c r="E1313" s="10">
        <v>43353</v>
      </c>
      <c r="F1313" s="9">
        <v>20200909</v>
      </c>
      <c r="G1313" s="9">
        <v>4.35</v>
      </c>
      <c r="H1313" s="9" t="s">
        <v>1392</v>
      </c>
      <c r="I1313" s="21">
        <v>160.23</v>
      </c>
      <c r="J1313" s="4" t="e">
        <f>VLOOKUP(D1313,贴息差额!C:D,2,0)</f>
        <v>#N/A</v>
      </c>
      <c r="L1313" s="5" t="e">
        <f t="shared" si="22"/>
        <v>#N/A</v>
      </c>
    </row>
    <row r="1314" hidden="1" spans="1:12">
      <c r="A1314" s="9">
        <v>1310</v>
      </c>
      <c r="B1314" s="9" t="s">
        <v>1153</v>
      </c>
      <c r="C1314" s="9" t="s">
        <v>2242</v>
      </c>
      <c r="D1314" s="9" t="s">
        <v>2312</v>
      </c>
      <c r="E1314" s="10">
        <v>43353</v>
      </c>
      <c r="F1314" s="9">
        <v>20200909</v>
      </c>
      <c r="G1314" s="9">
        <v>4.35</v>
      </c>
      <c r="H1314" s="9" t="s">
        <v>1392</v>
      </c>
      <c r="I1314" s="21">
        <v>184.88</v>
      </c>
      <c r="J1314" s="4" t="e">
        <f>VLOOKUP(D1314,贴息差额!C:D,2,0)</f>
        <v>#N/A</v>
      </c>
      <c r="L1314" s="5" t="e">
        <f t="shared" si="22"/>
        <v>#N/A</v>
      </c>
    </row>
    <row r="1315" hidden="1" spans="1:12">
      <c r="A1315" s="9">
        <v>1311</v>
      </c>
      <c r="B1315" s="9" t="s">
        <v>1153</v>
      </c>
      <c r="C1315" s="9" t="s">
        <v>2242</v>
      </c>
      <c r="D1315" s="9" t="s">
        <v>2313</v>
      </c>
      <c r="E1315" s="10">
        <v>43353</v>
      </c>
      <c r="F1315" s="9">
        <v>20200909</v>
      </c>
      <c r="G1315" s="9">
        <v>4.35</v>
      </c>
      <c r="H1315" s="9" t="s">
        <v>1392</v>
      </c>
      <c r="I1315" s="21">
        <v>184.88</v>
      </c>
      <c r="J1315" s="4" t="e">
        <f>VLOOKUP(D1315,贴息差额!C:D,2,0)</f>
        <v>#N/A</v>
      </c>
      <c r="L1315" s="5" t="e">
        <f t="shared" si="22"/>
        <v>#N/A</v>
      </c>
    </row>
    <row r="1316" hidden="1" spans="1:12">
      <c r="A1316" s="9">
        <v>1312</v>
      </c>
      <c r="B1316" s="9" t="s">
        <v>1153</v>
      </c>
      <c r="C1316" s="9" t="s">
        <v>2242</v>
      </c>
      <c r="D1316" s="9" t="s">
        <v>2314</v>
      </c>
      <c r="E1316" s="10">
        <v>43353</v>
      </c>
      <c r="F1316" s="9">
        <v>20200909</v>
      </c>
      <c r="G1316" s="9">
        <v>4.35</v>
      </c>
      <c r="H1316" s="9" t="s">
        <v>1392</v>
      </c>
      <c r="I1316" s="21">
        <v>184.88</v>
      </c>
      <c r="J1316" s="4" t="e">
        <f>VLOOKUP(D1316,贴息差额!C:D,2,0)</f>
        <v>#N/A</v>
      </c>
      <c r="L1316" s="5" t="e">
        <f t="shared" si="22"/>
        <v>#N/A</v>
      </c>
    </row>
    <row r="1317" hidden="1" spans="1:12">
      <c r="A1317" s="9">
        <v>1313</v>
      </c>
      <c r="B1317" s="9" t="s">
        <v>1153</v>
      </c>
      <c r="C1317" s="9" t="s">
        <v>2242</v>
      </c>
      <c r="D1317" s="9" t="s">
        <v>2315</v>
      </c>
      <c r="E1317" s="10">
        <v>43353</v>
      </c>
      <c r="F1317" s="9">
        <v>20200909</v>
      </c>
      <c r="G1317" s="9">
        <v>4.35</v>
      </c>
      <c r="H1317" s="9" t="s">
        <v>1392</v>
      </c>
      <c r="I1317" s="21">
        <v>184.88</v>
      </c>
      <c r="J1317" s="4" t="e">
        <f>VLOOKUP(D1317,贴息差额!C:D,2,0)</f>
        <v>#N/A</v>
      </c>
      <c r="L1317" s="5" t="e">
        <f t="shared" si="22"/>
        <v>#N/A</v>
      </c>
    </row>
    <row r="1318" hidden="1" spans="1:12">
      <c r="A1318" s="9">
        <v>1314</v>
      </c>
      <c r="B1318" s="9" t="s">
        <v>1153</v>
      </c>
      <c r="C1318" s="9" t="s">
        <v>2242</v>
      </c>
      <c r="D1318" s="9" t="s">
        <v>2316</v>
      </c>
      <c r="E1318" s="10">
        <v>43353</v>
      </c>
      <c r="F1318" s="9">
        <v>20200909</v>
      </c>
      <c r="G1318" s="9">
        <v>4.35</v>
      </c>
      <c r="H1318" s="9" t="s">
        <v>1392</v>
      </c>
      <c r="I1318" s="21">
        <v>184.88</v>
      </c>
      <c r="J1318" s="4" t="e">
        <f>VLOOKUP(D1318,贴息差额!C:D,2,0)</f>
        <v>#N/A</v>
      </c>
      <c r="L1318" s="5" t="e">
        <f t="shared" si="22"/>
        <v>#N/A</v>
      </c>
    </row>
    <row r="1319" hidden="1" spans="1:12">
      <c r="A1319" s="9">
        <v>1315</v>
      </c>
      <c r="B1319" s="9" t="s">
        <v>1153</v>
      </c>
      <c r="C1319" s="9" t="s">
        <v>2242</v>
      </c>
      <c r="D1319" s="9" t="s">
        <v>1318</v>
      </c>
      <c r="E1319" s="10">
        <v>43354</v>
      </c>
      <c r="F1319" s="9">
        <v>20200910</v>
      </c>
      <c r="G1319" s="9">
        <v>4.35</v>
      </c>
      <c r="H1319" s="9" t="s">
        <v>1392</v>
      </c>
      <c r="I1319" s="21">
        <v>158.65</v>
      </c>
      <c r="J1319" s="4">
        <f>VLOOKUP(D1319,贴息差额!C:D,2,0)</f>
        <v>0.01</v>
      </c>
      <c r="L1319" s="5">
        <f t="shared" si="22"/>
        <v>158.64</v>
      </c>
    </row>
    <row r="1320" hidden="1" spans="1:12">
      <c r="A1320" s="9">
        <v>1316</v>
      </c>
      <c r="B1320" s="9" t="s">
        <v>1153</v>
      </c>
      <c r="C1320" s="9" t="s">
        <v>2242</v>
      </c>
      <c r="D1320" s="9" t="s">
        <v>1319</v>
      </c>
      <c r="E1320" s="10">
        <v>43354</v>
      </c>
      <c r="F1320" s="9">
        <v>20200910</v>
      </c>
      <c r="G1320" s="9">
        <v>4.35</v>
      </c>
      <c r="H1320" s="9" t="s">
        <v>1392</v>
      </c>
      <c r="I1320" s="21">
        <v>158.65</v>
      </c>
      <c r="J1320" s="4">
        <f>VLOOKUP(D1320,贴息差额!C:D,2,0)</f>
        <v>0.00999999999999091</v>
      </c>
      <c r="L1320" s="5">
        <f t="shared" si="22"/>
        <v>158.64</v>
      </c>
    </row>
    <row r="1321" hidden="1" spans="1:12">
      <c r="A1321" s="9">
        <v>1317</v>
      </c>
      <c r="B1321" s="9" t="s">
        <v>1153</v>
      </c>
      <c r="C1321" s="9" t="s">
        <v>2242</v>
      </c>
      <c r="D1321" s="9" t="s">
        <v>1320</v>
      </c>
      <c r="E1321" s="10">
        <v>43354</v>
      </c>
      <c r="F1321" s="9">
        <v>20200910</v>
      </c>
      <c r="G1321" s="9">
        <v>4.35</v>
      </c>
      <c r="H1321" s="9" t="s">
        <v>1392</v>
      </c>
      <c r="I1321" s="21">
        <v>183.06</v>
      </c>
      <c r="J1321" s="4">
        <f>VLOOKUP(D1321,贴息差额!C:D,2,0)</f>
        <v>0.00999999999999091</v>
      </c>
      <c r="L1321" s="5">
        <f t="shared" si="22"/>
        <v>183.05</v>
      </c>
    </row>
    <row r="1322" hidden="1" spans="1:12">
      <c r="A1322" s="9">
        <v>1318</v>
      </c>
      <c r="B1322" s="9" t="s">
        <v>1153</v>
      </c>
      <c r="C1322" s="9" t="s">
        <v>2242</v>
      </c>
      <c r="D1322" s="9" t="s">
        <v>1321</v>
      </c>
      <c r="E1322" s="10">
        <v>43354</v>
      </c>
      <c r="F1322" s="9">
        <v>20200910</v>
      </c>
      <c r="G1322" s="9">
        <v>4.35</v>
      </c>
      <c r="H1322" s="9" t="s">
        <v>1392</v>
      </c>
      <c r="I1322" s="21">
        <v>183.06</v>
      </c>
      <c r="J1322" s="4">
        <f>VLOOKUP(D1322,贴息差额!C:D,2,0)</f>
        <v>0.00999999999999091</v>
      </c>
      <c r="L1322" s="5">
        <f t="shared" si="22"/>
        <v>183.05</v>
      </c>
    </row>
    <row r="1323" hidden="1" spans="1:12">
      <c r="A1323" s="9">
        <v>1319</v>
      </c>
      <c r="B1323" s="9" t="s">
        <v>1153</v>
      </c>
      <c r="C1323" s="9" t="s">
        <v>2242</v>
      </c>
      <c r="D1323" s="9" t="s">
        <v>1322</v>
      </c>
      <c r="E1323" s="10">
        <v>43354</v>
      </c>
      <c r="F1323" s="9">
        <v>20200910</v>
      </c>
      <c r="G1323" s="9">
        <v>4.35</v>
      </c>
      <c r="H1323" s="9" t="s">
        <v>1392</v>
      </c>
      <c r="I1323" s="21">
        <v>183.06</v>
      </c>
      <c r="J1323" s="4">
        <f>VLOOKUP(D1323,贴息差额!C:D,2,0)</f>
        <v>0.00999999999999091</v>
      </c>
      <c r="L1323" s="5">
        <f t="shared" si="22"/>
        <v>183.05</v>
      </c>
    </row>
    <row r="1324" hidden="1" spans="1:12">
      <c r="A1324" s="9">
        <v>1320</v>
      </c>
      <c r="B1324" s="9" t="s">
        <v>1153</v>
      </c>
      <c r="C1324" s="9" t="s">
        <v>2242</v>
      </c>
      <c r="D1324" s="9" t="s">
        <v>1323</v>
      </c>
      <c r="E1324" s="10">
        <v>43354</v>
      </c>
      <c r="F1324" s="9">
        <v>20200910</v>
      </c>
      <c r="G1324" s="9">
        <v>4.35</v>
      </c>
      <c r="H1324" s="9" t="s">
        <v>1392</v>
      </c>
      <c r="I1324" s="21">
        <v>183.06</v>
      </c>
      <c r="J1324" s="4">
        <f>VLOOKUP(D1324,贴息差额!C:D,2,0)</f>
        <v>0.00999999999999091</v>
      </c>
      <c r="L1324" s="5">
        <f t="shared" si="22"/>
        <v>183.05</v>
      </c>
    </row>
    <row r="1325" hidden="1" spans="1:12">
      <c r="A1325" s="9">
        <v>1321</v>
      </c>
      <c r="B1325" s="9" t="s">
        <v>1153</v>
      </c>
      <c r="C1325" s="9" t="s">
        <v>2242</v>
      </c>
      <c r="D1325" s="9" t="s">
        <v>1324</v>
      </c>
      <c r="E1325" s="10">
        <v>43354</v>
      </c>
      <c r="F1325" s="9">
        <v>20200910</v>
      </c>
      <c r="G1325" s="9">
        <v>4.35</v>
      </c>
      <c r="H1325" s="9" t="s">
        <v>1392</v>
      </c>
      <c r="I1325" s="21">
        <v>183.06</v>
      </c>
      <c r="J1325" s="4">
        <f>VLOOKUP(D1325,贴息差额!C:D,2,0)</f>
        <v>0.00999999999999091</v>
      </c>
      <c r="L1325" s="5">
        <f t="shared" ref="L1325:L1388" si="23">I1325-J1325</f>
        <v>183.05</v>
      </c>
    </row>
    <row r="1326" hidden="1" spans="1:12">
      <c r="A1326" s="9">
        <v>1322</v>
      </c>
      <c r="B1326" s="9" t="s">
        <v>1153</v>
      </c>
      <c r="C1326" s="9" t="s">
        <v>2242</v>
      </c>
      <c r="D1326" s="9" t="s">
        <v>1325</v>
      </c>
      <c r="E1326" s="10">
        <v>43354</v>
      </c>
      <c r="F1326" s="9">
        <v>20200910</v>
      </c>
      <c r="G1326" s="9">
        <v>4.35</v>
      </c>
      <c r="H1326" s="9" t="s">
        <v>1392</v>
      </c>
      <c r="I1326" s="21">
        <v>183.06</v>
      </c>
      <c r="J1326" s="4">
        <f>VLOOKUP(D1326,贴息差额!C:D,2,0)</f>
        <v>0.00999999999999091</v>
      </c>
      <c r="L1326" s="5">
        <f t="shared" si="23"/>
        <v>183.05</v>
      </c>
    </row>
    <row r="1327" hidden="1" spans="1:12">
      <c r="A1327" s="9">
        <v>1323</v>
      </c>
      <c r="B1327" s="9" t="s">
        <v>1153</v>
      </c>
      <c r="C1327" s="9" t="s">
        <v>2242</v>
      </c>
      <c r="D1327" s="9" t="s">
        <v>1326</v>
      </c>
      <c r="E1327" s="10">
        <v>43354</v>
      </c>
      <c r="F1327" s="9">
        <v>20200910</v>
      </c>
      <c r="G1327" s="9">
        <v>4.35</v>
      </c>
      <c r="H1327" s="9" t="s">
        <v>1392</v>
      </c>
      <c r="I1327" s="21">
        <v>183.06</v>
      </c>
      <c r="J1327" s="4">
        <f>VLOOKUP(D1327,贴息差额!C:D,2,0)</f>
        <v>0.00999999999999091</v>
      </c>
      <c r="L1327" s="5">
        <f t="shared" si="23"/>
        <v>183.05</v>
      </c>
    </row>
    <row r="1328" hidden="1" spans="1:12">
      <c r="A1328" s="9">
        <v>1324</v>
      </c>
      <c r="B1328" s="9" t="s">
        <v>1153</v>
      </c>
      <c r="C1328" s="9" t="s">
        <v>2242</v>
      </c>
      <c r="D1328" s="9" t="s">
        <v>1327</v>
      </c>
      <c r="E1328" s="10">
        <v>43354</v>
      </c>
      <c r="F1328" s="9">
        <v>20200910</v>
      </c>
      <c r="G1328" s="9">
        <v>4.35</v>
      </c>
      <c r="H1328" s="9" t="s">
        <v>1392</v>
      </c>
      <c r="I1328" s="21">
        <v>158.65</v>
      </c>
      <c r="J1328" s="4">
        <f>VLOOKUP(D1328,贴息差额!C:D,2,0)</f>
        <v>0.00999999999999091</v>
      </c>
      <c r="L1328" s="5">
        <f t="shared" si="23"/>
        <v>158.64</v>
      </c>
    </row>
    <row r="1329" hidden="1" spans="1:12">
      <c r="A1329" s="9">
        <v>1325</v>
      </c>
      <c r="B1329" s="9" t="s">
        <v>1153</v>
      </c>
      <c r="C1329" s="9" t="s">
        <v>2242</v>
      </c>
      <c r="D1329" s="9" t="s">
        <v>1328</v>
      </c>
      <c r="E1329" s="10">
        <v>43354</v>
      </c>
      <c r="F1329" s="9">
        <v>20200910</v>
      </c>
      <c r="G1329" s="9">
        <v>4.35</v>
      </c>
      <c r="H1329" s="9" t="s">
        <v>1392</v>
      </c>
      <c r="I1329" s="21">
        <v>158.65</v>
      </c>
      <c r="J1329" s="4">
        <f>VLOOKUP(D1329,贴息差额!C:D,2,0)</f>
        <v>0.00999999999999091</v>
      </c>
      <c r="L1329" s="5">
        <f t="shared" si="23"/>
        <v>158.64</v>
      </c>
    </row>
    <row r="1330" hidden="1" spans="1:12">
      <c r="A1330" s="9">
        <v>1326</v>
      </c>
      <c r="B1330" s="9" t="s">
        <v>1153</v>
      </c>
      <c r="C1330" s="9" t="s">
        <v>2242</v>
      </c>
      <c r="D1330" s="9" t="s">
        <v>1329</v>
      </c>
      <c r="E1330" s="10">
        <v>43354</v>
      </c>
      <c r="F1330" s="9">
        <v>20200910</v>
      </c>
      <c r="G1330" s="9">
        <v>4.35</v>
      </c>
      <c r="H1330" s="9" t="s">
        <v>1392</v>
      </c>
      <c r="I1330" s="21">
        <v>158.65</v>
      </c>
      <c r="J1330" s="4">
        <f>VLOOKUP(D1330,贴息差额!C:D,2,0)</f>
        <v>0.00999999999999091</v>
      </c>
      <c r="L1330" s="5">
        <f t="shared" si="23"/>
        <v>158.64</v>
      </c>
    </row>
    <row r="1331" hidden="1" spans="1:12">
      <c r="A1331" s="9">
        <v>1327</v>
      </c>
      <c r="B1331" s="9" t="s">
        <v>1153</v>
      </c>
      <c r="C1331" s="9" t="s">
        <v>2242</v>
      </c>
      <c r="D1331" s="9" t="s">
        <v>1170</v>
      </c>
      <c r="E1331" s="10">
        <v>43354</v>
      </c>
      <c r="F1331" s="9">
        <v>20200910</v>
      </c>
      <c r="G1331" s="9">
        <v>4.35</v>
      </c>
      <c r="H1331" s="9" t="s">
        <v>1392</v>
      </c>
      <c r="I1331" s="21">
        <v>158.65</v>
      </c>
      <c r="J1331" s="4">
        <f>VLOOKUP(D1331,贴息差额!C:D,2,0)</f>
        <v>0.00999999999999091</v>
      </c>
      <c r="L1331" s="5">
        <f t="shared" si="23"/>
        <v>158.64</v>
      </c>
    </row>
    <row r="1332" hidden="1" spans="1:12">
      <c r="A1332" s="9">
        <v>1328</v>
      </c>
      <c r="B1332" s="9" t="s">
        <v>1153</v>
      </c>
      <c r="C1332" s="9" t="s">
        <v>2242</v>
      </c>
      <c r="D1332" s="9" t="s">
        <v>1330</v>
      </c>
      <c r="E1332" s="10">
        <v>43354</v>
      </c>
      <c r="F1332" s="9">
        <v>20200910</v>
      </c>
      <c r="G1332" s="9">
        <v>4.35</v>
      </c>
      <c r="H1332" s="9" t="s">
        <v>1392</v>
      </c>
      <c r="I1332" s="21">
        <v>183.06</v>
      </c>
      <c r="J1332" s="4">
        <f>VLOOKUP(D1332,贴息差额!C:D,2,0)</f>
        <v>0.00999999999999091</v>
      </c>
      <c r="L1332" s="5">
        <f t="shared" si="23"/>
        <v>183.05</v>
      </c>
    </row>
    <row r="1333" hidden="1" spans="1:12">
      <c r="A1333" s="9">
        <v>1329</v>
      </c>
      <c r="B1333" s="9" t="s">
        <v>1153</v>
      </c>
      <c r="C1333" s="9" t="s">
        <v>2242</v>
      </c>
      <c r="D1333" s="9" t="s">
        <v>1331</v>
      </c>
      <c r="E1333" s="10">
        <v>43355</v>
      </c>
      <c r="F1333" s="9">
        <v>20200911</v>
      </c>
      <c r="G1333" s="9">
        <v>4.35</v>
      </c>
      <c r="H1333" s="9" t="s">
        <v>1392</v>
      </c>
      <c r="I1333" s="21">
        <v>181.25</v>
      </c>
      <c r="J1333" s="4">
        <f>VLOOKUP(D1333,贴息差额!C:D,2,0)</f>
        <v>0.00999999999999091</v>
      </c>
      <c r="L1333" s="5">
        <f t="shared" si="23"/>
        <v>181.24</v>
      </c>
    </row>
    <row r="1334" hidden="1" spans="1:12">
      <c r="A1334" s="9">
        <v>1330</v>
      </c>
      <c r="B1334" s="9" t="s">
        <v>1153</v>
      </c>
      <c r="C1334" s="9" t="s">
        <v>2242</v>
      </c>
      <c r="D1334" s="9" t="s">
        <v>1332</v>
      </c>
      <c r="E1334" s="10">
        <v>43355</v>
      </c>
      <c r="F1334" s="9">
        <v>20200911</v>
      </c>
      <c r="G1334" s="9">
        <v>4.35</v>
      </c>
      <c r="H1334" s="9" t="s">
        <v>1392</v>
      </c>
      <c r="I1334" s="21">
        <v>181.25</v>
      </c>
      <c r="J1334" s="4">
        <f>VLOOKUP(D1334,贴息差额!C:D,2,0)</f>
        <v>0.00999999999999091</v>
      </c>
      <c r="L1334" s="5">
        <f t="shared" si="23"/>
        <v>181.24</v>
      </c>
    </row>
    <row r="1335" hidden="1" spans="1:12">
      <c r="A1335" s="9">
        <v>1331</v>
      </c>
      <c r="B1335" s="9" t="s">
        <v>1153</v>
      </c>
      <c r="C1335" s="9" t="s">
        <v>2242</v>
      </c>
      <c r="D1335" s="9" t="s">
        <v>1333</v>
      </c>
      <c r="E1335" s="10">
        <v>43355</v>
      </c>
      <c r="F1335" s="9">
        <v>20200911</v>
      </c>
      <c r="G1335" s="9">
        <v>4.35</v>
      </c>
      <c r="H1335" s="9" t="s">
        <v>1392</v>
      </c>
      <c r="I1335" s="21">
        <v>181.25</v>
      </c>
      <c r="J1335" s="4">
        <f>VLOOKUP(D1335,贴息差额!C:D,2,0)</f>
        <v>0.00999999999999091</v>
      </c>
      <c r="L1335" s="5">
        <f t="shared" si="23"/>
        <v>181.24</v>
      </c>
    </row>
    <row r="1336" hidden="1" spans="1:12">
      <c r="A1336" s="9">
        <v>1332</v>
      </c>
      <c r="B1336" s="9" t="s">
        <v>1153</v>
      </c>
      <c r="C1336" s="9" t="s">
        <v>2242</v>
      </c>
      <c r="D1336" s="9" t="s">
        <v>1334</v>
      </c>
      <c r="E1336" s="10">
        <v>43355</v>
      </c>
      <c r="F1336" s="9">
        <v>20200911</v>
      </c>
      <c r="G1336" s="9">
        <v>4.35</v>
      </c>
      <c r="H1336" s="9" t="s">
        <v>1392</v>
      </c>
      <c r="I1336" s="21">
        <v>181.25</v>
      </c>
      <c r="J1336" s="4">
        <f>VLOOKUP(D1336,贴息差额!C:D,2,0)</f>
        <v>0.00999999999999091</v>
      </c>
      <c r="L1336" s="5">
        <f t="shared" si="23"/>
        <v>181.24</v>
      </c>
    </row>
    <row r="1337" hidden="1" spans="1:12">
      <c r="A1337" s="9">
        <v>1333</v>
      </c>
      <c r="B1337" s="9" t="s">
        <v>1153</v>
      </c>
      <c r="C1337" s="9" t="s">
        <v>2242</v>
      </c>
      <c r="D1337" s="9" t="s">
        <v>1335</v>
      </c>
      <c r="E1337" s="10">
        <v>43355</v>
      </c>
      <c r="F1337" s="9">
        <v>20200911</v>
      </c>
      <c r="G1337" s="9">
        <v>4.35</v>
      </c>
      <c r="H1337" s="9" t="s">
        <v>1392</v>
      </c>
      <c r="I1337" s="21">
        <v>181.25</v>
      </c>
      <c r="J1337" s="4">
        <f>VLOOKUP(D1337,贴息差额!C:D,2,0)</f>
        <v>0.00999999999999091</v>
      </c>
      <c r="L1337" s="5">
        <f t="shared" si="23"/>
        <v>181.24</v>
      </c>
    </row>
    <row r="1338" hidden="1" spans="1:12">
      <c r="A1338" s="9">
        <v>1334</v>
      </c>
      <c r="B1338" s="9" t="s">
        <v>1153</v>
      </c>
      <c r="C1338" s="9" t="s">
        <v>2242</v>
      </c>
      <c r="D1338" s="9" t="s">
        <v>1336</v>
      </c>
      <c r="E1338" s="10">
        <v>43355</v>
      </c>
      <c r="F1338" s="9">
        <v>20200911</v>
      </c>
      <c r="G1338" s="9">
        <v>4.35</v>
      </c>
      <c r="H1338" s="9" t="s">
        <v>1392</v>
      </c>
      <c r="I1338" s="21">
        <v>181.25</v>
      </c>
      <c r="J1338" s="4">
        <f>VLOOKUP(D1338,贴息差额!C:D,2,0)</f>
        <v>0.00999999999999091</v>
      </c>
      <c r="L1338" s="5">
        <f t="shared" si="23"/>
        <v>181.24</v>
      </c>
    </row>
    <row r="1339" hidden="1" spans="1:12">
      <c r="A1339" s="9">
        <v>1335</v>
      </c>
      <c r="B1339" s="9" t="s">
        <v>1153</v>
      </c>
      <c r="C1339" s="9" t="s">
        <v>2242</v>
      </c>
      <c r="D1339" s="9" t="s">
        <v>1337</v>
      </c>
      <c r="E1339" s="10">
        <v>43355</v>
      </c>
      <c r="F1339" s="9">
        <v>20200911</v>
      </c>
      <c r="G1339" s="9">
        <v>4.35</v>
      </c>
      <c r="H1339" s="9" t="s">
        <v>1392</v>
      </c>
      <c r="I1339" s="21">
        <v>181.25</v>
      </c>
      <c r="J1339" s="4">
        <f>VLOOKUP(D1339,贴息差额!C:D,2,0)</f>
        <v>0.00999999999999091</v>
      </c>
      <c r="L1339" s="5">
        <f t="shared" si="23"/>
        <v>181.24</v>
      </c>
    </row>
    <row r="1340" hidden="1" spans="1:12">
      <c r="A1340" s="9">
        <v>1336</v>
      </c>
      <c r="B1340" s="9" t="s">
        <v>1153</v>
      </c>
      <c r="C1340" s="9" t="s">
        <v>2242</v>
      </c>
      <c r="D1340" s="9" t="s">
        <v>1338</v>
      </c>
      <c r="E1340" s="10">
        <v>43355</v>
      </c>
      <c r="F1340" s="9">
        <v>20200911</v>
      </c>
      <c r="G1340" s="9">
        <v>4.35</v>
      </c>
      <c r="H1340" s="9" t="s">
        <v>1392</v>
      </c>
      <c r="I1340" s="21">
        <v>181.25</v>
      </c>
      <c r="J1340" s="4">
        <f>VLOOKUP(D1340,贴息差额!C:D,2,0)</f>
        <v>0.00999999999999091</v>
      </c>
      <c r="L1340" s="5">
        <f t="shared" si="23"/>
        <v>181.24</v>
      </c>
    </row>
    <row r="1341" hidden="1" spans="1:12">
      <c r="A1341" s="9">
        <v>1337</v>
      </c>
      <c r="B1341" s="9" t="s">
        <v>1153</v>
      </c>
      <c r="C1341" s="9" t="s">
        <v>2242</v>
      </c>
      <c r="D1341" s="9" t="s">
        <v>1339</v>
      </c>
      <c r="E1341" s="10">
        <v>43355</v>
      </c>
      <c r="F1341" s="9">
        <v>20200911</v>
      </c>
      <c r="G1341" s="9">
        <v>4.35</v>
      </c>
      <c r="H1341" s="9" t="s">
        <v>1392</v>
      </c>
      <c r="I1341" s="21">
        <v>181.25</v>
      </c>
      <c r="J1341" s="4">
        <f>VLOOKUP(D1341,贴息差额!C:D,2,0)</f>
        <v>0.00999999999999091</v>
      </c>
      <c r="L1341" s="5">
        <f t="shared" si="23"/>
        <v>181.24</v>
      </c>
    </row>
    <row r="1342" hidden="1" spans="1:12">
      <c r="A1342" s="9">
        <v>1338</v>
      </c>
      <c r="B1342" s="9" t="s">
        <v>1153</v>
      </c>
      <c r="C1342" s="9" t="s">
        <v>2242</v>
      </c>
      <c r="D1342" s="9" t="s">
        <v>1340</v>
      </c>
      <c r="E1342" s="10">
        <v>43355</v>
      </c>
      <c r="F1342" s="9">
        <v>20200911</v>
      </c>
      <c r="G1342" s="9">
        <v>4.35</v>
      </c>
      <c r="H1342" s="9" t="s">
        <v>1392</v>
      </c>
      <c r="I1342" s="21">
        <v>181.25</v>
      </c>
      <c r="J1342" s="4">
        <f>VLOOKUP(D1342,贴息差额!C:D,2,0)</f>
        <v>0.00999999999999091</v>
      </c>
      <c r="L1342" s="5">
        <f t="shared" si="23"/>
        <v>181.24</v>
      </c>
    </row>
    <row r="1343" hidden="1" spans="1:12">
      <c r="A1343" s="9">
        <v>1339</v>
      </c>
      <c r="B1343" s="9" t="s">
        <v>1153</v>
      </c>
      <c r="C1343" s="9" t="s">
        <v>2242</v>
      </c>
      <c r="D1343" s="9" t="s">
        <v>1341</v>
      </c>
      <c r="E1343" s="10">
        <v>43355</v>
      </c>
      <c r="F1343" s="9">
        <v>20200911</v>
      </c>
      <c r="G1343" s="9">
        <v>4.35</v>
      </c>
      <c r="H1343" s="9" t="s">
        <v>1392</v>
      </c>
      <c r="I1343" s="21">
        <v>181.25</v>
      </c>
      <c r="J1343" s="4">
        <f>VLOOKUP(D1343,贴息差额!C:D,2,0)</f>
        <v>0.00999999999999091</v>
      </c>
      <c r="L1343" s="5">
        <f t="shared" si="23"/>
        <v>181.24</v>
      </c>
    </row>
    <row r="1344" hidden="1" spans="1:12">
      <c r="A1344" s="9">
        <v>1340</v>
      </c>
      <c r="B1344" s="9" t="s">
        <v>1153</v>
      </c>
      <c r="C1344" s="9" t="s">
        <v>2242</v>
      </c>
      <c r="D1344" s="9" t="s">
        <v>1342</v>
      </c>
      <c r="E1344" s="10">
        <v>43355</v>
      </c>
      <c r="F1344" s="9">
        <v>20200911</v>
      </c>
      <c r="G1344" s="9">
        <v>4.35</v>
      </c>
      <c r="H1344" s="9" t="s">
        <v>1392</v>
      </c>
      <c r="I1344" s="21">
        <v>181.25</v>
      </c>
      <c r="J1344" s="4">
        <f>VLOOKUP(D1344,贴息差额!C:D,2,0)</f>
        <v>0.00999999999999091</v>
      </c>
      <c r="L1344" s="5">
        <f t="shared" si="23"/>
        <v>181.24</v>
      </c>
    </row>
    <row r="1345" hidden="1" spans="1:12">
      <c r="A1345" s="9">
        <v>1341</v>
      </c>
      <c r="B1345" s="9" t="s">
        <v>1153</v>
      </c>
      <c r="C1345" s="9" t="s">
        <v>2242</v>
      </c>
      <c r="D1345" s="9" t="s">
        <v>1343</v>
      </c>
      <c r="E1345" s="10">
        <v>43355</v>
      </c>
      <c r="F1345" s="9">
        <v>20200911</v>
      </c>
      <c r="G1345" s="9">
        <v>4.35</v>
      </c>
      <c r="H1345" s="9" t="s">
        <v>1392</v>
      </c>
      <c r="I1345" s="21">
        <v>181.25</v>
      </c>
      <c r="J1345" s="4">
        <f>VLOOKUP(D1345,贴息差额!C:D,2,0)</f>
        <v>0.00999999999999091</v>
      </c>
      <c r="L1345" s="5">
        <f t="shared" si="23"/>
        <v>181.24</v>
      </c>
    </row>
    <row r="1346" hidden="1" spans="1:12">
      <c r="A1346" s="9">
        <v>1342</v>
      </c>
      <c r="B1346" s="9" t="s">
        <v>1153</v>
      </c>
      <c r="C1346" s="9" t="s">
        <v>2242</v>
      </c>
      <c r="D1346" s="9" t="s">
        <v>1344</v>
      </c>
      <c r="E1346" s="10">
        <v>43355</v>
      </c>
      <c r="F1346" s="9">
        <v>20200911</v>
      </c>
      <c r="G1346" s="9">
        <v>4.35</v>
      </c>
      <c r="H1346" s="9" t="s">
        <v>1392</v>
      </c>
      <c r="I1346" s="21">
        <v>120.83</v>
      </c>
      <c r="J1346" s="4">
        <f>VLOOKUP(D1346,贴息差额!C:D,2,0)</f>
        <v>0.019999999999996</v>
      </c>
      <c r="L1346" s="5">
        <f t="shared" si="23"/>
        <v>120.81</v>
      </c>
    </row>
    <row r="1347" hidden="1" spans="1:12">
      <c r="A1347" s="9">
        <v>1343</v>
      </c>
      <c r="B1347" s="9" t="s">
        <v>1153</v>
      </c>
      <c r="C1347" s="9" t="s">
        <v>2242</v>
      </c>
      <c r="D1347" s="9" t="s">
        <v>1345</v>
      </c>
      <c r="E1347" s="10">
        <v>43355</v>
      </c>
      <c r="F1347" s="9">
        <v>20200911</v>
      </c>
      <c r="G1347" s="9">
        <v>4.35</v>
      </c>
      <c r="H1347" s="9" t="s">
        <v>1392</v>
      </c>
      <c r="I1347" s="21">
        <v>181.25</v>
      </c>
      <c r="J1347" s="4">
        <f>VLOOKUP(D1347,贴息差额!C:D,2,0)</f>
        <v>0.00999999999999091</v>
      </c>
      <c r="L1347" s="5">
        <f t="shared" si="23"/>
        <v>181.24</v>
      </c>
    </row>
    <row r="1348" hidden="1" spans="1:12">
      <c r="A1348" s="9">
        <v>1344</v>
      </c>
      <c r="B1348" s="9" t="s">
        <v>1153</v>
      </c>
      <c r="C1348" s="9" t="s">
        <v>2242</v>
      </c>
      <c r="D1348" s="9" t="s">
        <v>1346</v>
      </c>
      <c r="E1348" s="10">
        <v>43355</v>
      </c>
      <c r="F1348" s="9">
        <v>20200911</v>
      </c>
      <c r="G1348" s="9">
        <v>4.35</v>
      </c>
      <c r="H1348" s="9" t="s">
        <v>1392</v>
      </c>
      <c r="I1348" s="21">
        <v>181.25</v>
      </c>
      <c r="J1348" s="4">
        <f>VLOOKUP(D1348,贴息差额!C:D,2,0)</f>
        <v>0.00999999999999091</v>
      </c>
      <c r="L1348" s="5">
        <f t="shared" si="23"/>
        <v>181.24</v>
      </c>
    </row>
    <row r="1349" hidden="1" spans="1:12">
      <c r="A1349" s="9">
        <v>1345</v>
      </c>
      <c r="B1349" s="9" t="s">
        <v>1153</v>
      </c>
      <c r="C1349" s="9" t="s">
        <v>2242</v>
      </c>
      <c r="D1349" s="9" t="s">
        <v>1347</v>
      </c>
      <c r="E1349" s="10">
        <v>43355</v>
      </c>
      <c r="F1349" s="9">
        <v>20200911</v>
      </c>
      <c r="G1349" s="9">
        <v>4.35</v>
      </c>
      <c r="H1349" s="9" t="s">
        <v>1392</v>
      </c>
      <c r="I1349" s="21">
        <v>181.25</v>
      </c>
      <c r="J1349" s="4">
        <f>VLOOKUP(D1349,贴息差额!C:D,2,0)</f>
        <v>0.00999999999999091</v>
      </c>
      <c r="L1349" s="5">
        <f t="shared" si="23"/>
        <v>181.24</v>
      </c>
    </row>
    <row r="1350" hidden="1" spans="1:12">
      <c r="A1350" s="9">
        <v>1346</v>
      </c>
      <c r="B1350" s="9" t="s">
        <v>1153</v>
      </c>
      <c r="C1350" s="9" t="s">
        <v>2242</v>
      </c>
      <c r="D1350" s="9" t="s">
        <v>1348</v>
      </c>
      <c r="E1350" s="10">
        <v>43355</v>
      </c>
      <c r="F1350" s="9">
        <v>20200911</v>
      </c>
      <c r="G1350" s="9">
        <v>4.35</v>
      </c>
      <c r="H1350" s="9" t="s">
        <v>1392</v>
      </c>
      <c r="I1350" s="21">
        <v>181.25</v>
      </c>
      <c r="J1350" s="4">
        <f>VLOOKUP(D1350,贴息差额!C:D,2,0)</f>
        <v>0.00999999999999091</v>
      </c>
      <c r="L1350" s="5">
        <f t="shared" si="23"/>
        <v>181.24</v>
      </c>
    </row>
    <row r="1351" hidden="1" spans="1:12">
      <c r="A1351" s="9">
        <v>1347</v>
      </c>
      <c r="B1351" s="9" t="s">
        <v>1153</v>
      </c>
      <c r="C1351" s="9" t="s">
        <v>2242</v>
      </c>
      <c r="D1351" s="9" t="s">
        <v>2317</v>
      </c>
      <c r="E1351" s="10">
        <v>43356</v>
      </c>
      <c r="F1351" s="9">
        <v>20200912</v>
      </c>
      <c r="G1351" s="9">
        <v>4.35</v>
      </c>
      <c r="H1351" s="9" t="s">
        <v>1392</v>
      </c>
      <c r="I1351" s="21">
        <v>179.44</v>
      </c>
      <c r="J1351" s="4" t="e">
        <f>VLOOKUP(D1351,贴息差额!C:D,2,0)</f>
        <v>#N/A</v>
      </c>
      <c r="L1351" s="5" t="e">
        <f t="shared" si="23"/>
        <v>#N/A</v>
      </c>
    </row>
    <row r="1352" hidden="1" spans="1:12">
      <c r="A1352" s="9">
        <v>1348</v>
      </c>
      <c r="B1352" s="9" t="s">
        <v>1153</v>
      </c>
      <c r="C1352" s="9" t="s">
        <v>2242</v>
      </c>
      <c r="D1352" s="9" t="s">
        <v>2318</v>
      </c>
      <c r="E1352" s="10">
        <v>43356</v>
      </c>
      <c r="F1352" s="9">
        <v>20200912</v>
      </c>
      <c r="G1352" s="9">
        <v>4.35</v>
      </c>
      <c r="H1352" s="9" t="s">
        <v>1392</v>
      </c>
      <c r="I1352" s="21">
        <v>179.44</v>
      </c>
      <c r="J1352" s="4" t="e">
        <f>VLOOKUP(D1352,贴息差额!C:D,2,0)</f>
        <v>#N/A</v>
      </c>
      <c r="L1352" s="5" t="e">
        <f t="shared" si="23"/>
        <v>#N/A</v>
      </c>
    </row>
    <row r="1353" hidden="1" spans="1:12">
      <c r="A1353" s="9">
        <v>1349</v>
      </c>
      <c r="B1353" s="9" t="s">
        <v>1153</v>
      </c>
      <c r="C1353" s="9" t="s">
        <v>2242</v>
      </c>
      <c r="D1353" s="9" t="s">
        <v>2319</v>
      </c>
      <c r="E1353" s="10">
        <v>43356</v>
      </c>
      <c r="F1353" s="9">
        <v>20200912</v>
      </c>
      <c r="G1353" s="9">
        <v>4.35</v>
      </c>
      <c r="H1353" s="9" t="s">
        <v>1392</v>
      </c>
      <c r="I1353" s="21">
        <v>179.44</v>
      </c>
      <c r="J1353" s="4" t="e">
        <f>VLOOKUP(D1353,贴息差额!C:D,2,0)</f>
        <v>#N/A</v>
      </c>
      <c r="L1353" s="5" t="e">
        <f t="shared" si="23"/>
        <v>#N/A</v>
      </c>
    </row>
    <row r="1354" hidden="1" spans="1:12">
      <c r="A1354" s="9">
        <v>1350</v>
      </c>
      <c r="B1354" s="9" t="s">
        <v>1153</v>
      </c>
      <c r="C1354" s="9" t="s">
        <v>2242</v>
      </c>
      <c r="D1354" s="9" t="s">
        <v>1349</v>
      </c>
      <c r="E1354" s="10">
        <v>43356</v>
      </c>
      <c r="F1354" s="9">
        <v>20200912</v>
      </c>
      <c r="G1354" s="9">
        <v>4.35</v>
      </c>
      <c r="H1354" s="9" t="s">
        <v>1392</v>
      </c>
      <c r="I1354" s="21">
        <v>155.51</v>
      </c>
      <c r="J1354" s="4">
        <f>VLOOKUP(D1354,贴息差额!C:D,2,0)</f>
        <v>0.0100000000000193</v>
      </c>
      <c r="L1354" s="5">
        <f t="shared" si="23"/>
        <v>155.5</v>
      </c>
    </row>
    <row r="1355" hidden="1" spans="1:12">
      <c r="A1355" s="9">
        <v>1351</v>
      </c>
      <c r="B1355" s="9" t="s">
        <v>1153</v>
      </c>
      <c r="C1355" s="9" t="s">
        <v>2242</v>
      </c>
      <c r="D1355" s="9" t="s">
        <v>1350</v>
      </c>
      <c r="E1355" s="10">
        <v>43356</v>
      </c>
      <c r="F1355" s="9">
        <v>20200912</v>
      </c>
      <c r="G1355" s="9">
        <v>4.35</v>
      </c>
      <c r="H1355" s="9" t="s">
        <v>1392</v>
      </c>
      <c r="I1355" s="21">
        <v>155.51</v>
      </c>
      <c r="J1355" s="4">
        <f>VLOOKUP(D1355,贴息差额!C:D,2,0)</f>
        <v>0.0100000000000193</v>
      </c>
      <c r="L1355" s="5">
        <f t="shared" si="23"/>
        <v>155.5</v>
      </c>
    </row>
    <row r="1356" hidden="1" spans="1:12">
      <c r="A1356" s="9">
        <v>1352</v>
      </c>
      <c r="B1356" s="9" t="s">
        <v>1153</v>
      </c>
      <c r="C1356" s="9" t="s">
        <v>2242</v>
      </c>
      <c r="D1356" s="9" t="s">
        <v>2320</v>
      </c>
      <c r="E1356" s="10">
        <v>43356</v>
      </c>
      <c r="F1356" s="9">
        <v>20200912</v>
      </c>
      <c r="G1356" s="9">
        <v>4.35</v>
      </c>
      <c r="H1356" s="9" t="s">
        <v>1392</v>
      </c>
      <c r="I1356" s="21">
        <v>179.44</v>
      </c>
      <c r="J1356" s="4" t="e">
        <f>VLOOKUP(D1356,贴息差额!C:D,2,0)</f>
        <v>#N/A</v>
      </c>
      <c r="L1356" s="5" t="e">
        <f t="shared" si="23"/>
        <v>#N/A</v>
      </c>
    </row>
    <row r="1357" hidden="1" spans="1:12">
      <c r="A1357" s="9">
        <v>1353</v>
      </c>
      <c r="B1357" s="9" t="s">
        <v>1153</v>
      </c>
      <c r="C1357" s="9" t="s">
        <v>2242</v>
      </c>
      <c r="D1357" s="9" t="s">
        <v>1351</v>
      </c>
      <c r="E1357" s="10">
        <v>43356</v>
      </c>
      <c r="F1357" s="9">
        <v>20200912</v>
      </c>
      <c r="G1357" s="9">
        <v>4.35</v>
      </c>
      <c r="H1357" s="9" t="s">
        <v>1392</v>
      </c>
      <c r="I1357" s="21">
        <v>155.51</v>
      </c>
      <c r="J1357" s="4">
        <f>VLOOKUP(D1357,贴息差额!C:D,2,0)</f>
        <v>0.0100000000000193</v>
      </c>
      <c r="L1357" s="5">
        <f t="shared" si="23"/>
        <v>155.5</v>
      </c>
    </row>
    <row r="1358" hidden="1" spans="1:12">
      <c r="A1358" s="9">
        <v>1354</v>
      </c>
      <c r="B1358" s="9" t="s">
        <v>1153</v>
      </c>
      <c r="C1358" s="9" t="s">
        <v>2242</v>
      </c>
      <c r="D1358" s="9" t="s">
        <v>2321</v>
      </c>
      <c r="E1358" s="10">
        <v>43357</v>
      </c>
      <c r="F1358" s="9">
        <v>20200913</v>
      </c>
      <c r="G1358" s="9">
        <v>4.35</v>
      </c>
      <c r="H1358" s="9" t="s">
        <v>1392</v>
      </c>
      <c r="I1358" s="21">
        <v>177.63</v>
      </c>
      <c r="J1358" s="4" t="e">
        <f>VLOOKUP(D1358,贴息差额!C:D,2,0)</f>
        <v>#N/A</v>
      </c>
      <c r="L1358" s="5" t="e">
        <f t="shared" si="23"/>
        <v>#N/A</v>
      </c>
    </row>
    <row r="1359" hidden="1" spans="1:12">
      <c r="A1359" s="9">
        <v>1355</v>
      </c>
      <c r="B1359" s="9" t="s">
        <v>1153</v>
      </c>
      <c r="C1359" s="9" t="s">
        <v>2242</v>
      </c>
      <c r="D1359" s="9" t="s">
        <v>2322</v>
      </c>
      <c r="E1359" s="10">
        <v>43357</v>
      </c>
      <c r="F1359" s="9">
        <v>20200913</v>
      </c>
      <c r="G1359" s="9">
        <v>4.35</v>
      </c>
      <c r="H1359" s="9" t="s">
        <v>1392</v>
      </c>
      <c r="I1359" s="21">
        <v>177.63</v>
      </c>
      <c r="J1359" s="4" t="e">
        <f>VLOOKUP(D1359,贴息差额!C:D,2,0)</f>
        <v>#N/A</v>
      </c>
      <c r="L1359" s="5" t="e">
        <f t="shared" si="23"/>
        <v>#N/A</v>
      </c>
    </row>
    <row r="1360" hidden="1" spans="1:12">
      <c r="A1360" s="9">
        <v>1356</v>
      </c>
      <c r="B1360" s="9" t="s">
        <v>1153</v>
      </c>
      <c r="C1360" s="9" t="s">
        <v>2242</v>
      </c>
      <c r="D1360" s="9" t="s">
        <v>2323</v>
      </c>
      <c r="E1360" s="10">
        <v>43357</v>
      </c>
      <c r="F1360" s="9">
        <v>20200913</v>
      </c>
      <c r="G1360" s="9">
        <v>4.35</v>
      </c>
      <c r="H1360" s="9" t="s">
        <v>1392</v>
      </c>
      <c r="I1360" s="21">
        <v>177.63</v>
      </c>
      <c r="J1360" s="4" t="e">
        <f>VLOOKUP(D1360,贴息差额!C:D,2,0)</f>
        <v>#N/A</v>
      </c>
      <c r="L1360" s="5" t="e">
        <f t="shared" si="23"/>
        <v>#N/A</v>
      </c>
    </row>
    <row r="1361" hidden="1" spans="1:12">
      <c r="A1361" s="9">
        <v>1357</v>
      </c>
      <c r="B1361" s="9" t="s">
        <v>1153</v>
      </c>
      <c r="C1361" s="9" t="s">
        <v>2242</v>
      </c>
      <c r="D1361" s="9" t="s">
        <v>1352</v>
      </c>
      <c r="E1361" s="10">
        <v>43357</v>
      </c>
      <c r="F1361" s="9">
        <v>20200913</v>
      </c>
      <c r="G1361" s="9">
        <v>4.35</v>
      </c>
      <c r="H1361" s="9" t="s">
        <v>1392</v>
      </c>
      <c r="I1361" s="21">
        <v>118.42</v>
      </c>
      <c r="J1361" s="4">
        <f>VLOOKUP(D1361,贴息差额!C:D,2,0)</f>
        <v>0.0100000000000051</v>
      </c>
      <c r="L1361" s="5">
        <f t="shared" si="23"/>
        <v>118.41</v>
      </c>
    </row>
    <row r="1362" hidden="1" spans="1:12">
      <c r="A1362" s="9">
        <v>1358</v>
      </c>
      <c r="B1362" s="9" t="s">
        <v>1153</v>
      </c>
      <c r="C1362" s="9" t="s">
        <v>2242</v>
      </c>
      <c r="D1362" s="9" t="s">
        <v>2324</v>
      </c>
      <c r="E1362" s="10">
        <v>43357</v>
      </c>
      <c r="F1362" s="9">
        <v>20200913</v>
      </c>
      <c r="G1362" s="9">
        <v>4.35</v>
      </c>
      <c r="H1362" s="9" t="s">
        <v>1392</v>
      </c>
      <c r="I1362" s="21">
        <v>177.63</v>
      </c>
      <c r="J1362" s="4" t="e">
        <f>VLOOKUP(D1362,贴息差额!C:D,2,0)</f>
        <v>#N/A</v>
      </c>
      <c r="L1362" s="5" t="e">
        <f t="shared" si="23"/>
        <v>#N/A</v>
      </c>
    </row>
    <row r="1363" hidden="1" spans="1:12">
      <c r="A1363" s="9">
        <v>1359</v>
      </c>
      <c r="B1363" s="9" t="s">
        <v>1153</v>
      </c>
      <c r="C1363" s="9" t="s">
        <v>2242</v>
      </c>
      <c r="D1363" s="9" t="s">
        <v>2325</v>
      </c>
      <c r="E1363" s="10">
        <v>43357</v>
      </c>
      <c r="F1363" s="9">
        <v>20200913</v>
      </c>
      <c r="G1363" s="9">
        <v>4.35</v>
      </c>
      <c r="H1363" s="9" t="s">
        <v>1392</v>
      </c>
      <c r="I1363" s="21">
        <v>177.63</v>
      </c>
      <c r="J1363" s="4" t="e">
        <f>VLOOKUP(D1363,贴息差额!C:D,2,0)</f>
        <v>#N/A</v>
      </c>
      <c r="L1363" s="5" t="e">
        <f t="shared" si="23"/>
        <v>#N/A</v>
      </c>
    </row>
    <row r="1364" hidden="1" spans="1:12">
      <c r="A1364" s="9">
        <v>1360</v>
      </c>
      <c r="B1364" s="9" t="s">
        <v>1153</v>
      </c>
      <c r="C1364" s="9" t="s">
        <v>2242</v>
      </c>
      <c r="D1364" s="9" t="s">
        <v>2326</v>
      </c>
      <c r="E1364" s="10">
        <v>43357</v>
      </c>
      <c r="F1364" s="9">
        <v>20200913</v>
      </c>
      <c r="G1364" s="9">
        <v>4.35</v>
      </c>
      <c r="H1364" s="9" t="s">
        <v>1392</v>
      </c>
      <c r="I1364" s="21">
        <v>177.63</v>
      </c>
      <c r="J1364" s="4" t="e">
        <f>VLOOKUP(D1364,贴息差额!C:D,2,0)</f>
        <v>#N/A</v>
      </c>
      <c r="L1364" s="5" t="e">
        <f t="shared" si="23"/>
        <v>#N/A</v>
      </c>
    </row>
    <row r="1365" hidden="1" spans="1:12">
      <c r="A1365" s="9">
        <v>1361</v>
      </c>
      <c r="B1365" s="9" t="s">
        <v>1153</v>
      </c>
      <c r="C1365" s="9" t="s">
        <v>2242</v>
      </c>
      <c r="D1365" s="9" t="s">
        <v>2327</v>
      </c>
      <c r="E1365" s="10">
        <v>43357</v>
      </c>
      <c r="F1365" s="9">
        <v>20200913</v>
      </c>
      <c r="G1365" s="9">
        <v>4.35</v>
      </c>
      <c r="H1365" s="9" t="s">
        <v>1392</v>
      </c>
      <c r="I1365" s="21">
        <v>177.63</v>
      </c>
      <c r="J1365" s="4" t="e">
        <f>VLOOKUP(D1365,贴息差额!C:D,2,0)</f>
        <v>#N/A</v>
      </c>
      <c r="L1365" s="5" t="e">
        <f t="shared" si="23"/>
        <v>#N/A</v>
      </c>
    </row>
    <row r="1366" hidden="1" spans="1:12">
      <c r="A1366" s="9">
        <v>1362</v>
      </c>
      <c r="B1366" s="9" t="s">
        <v>1153</v>
      </c>
      <c r="C1366" s="9" t="s">
        <v>2242</v>
      </c>
      <c r="D1366" s="9" t="s">
        <v>2328</v>
      </c>
      <c r="E1366" s="10">
        <v>43357</v>
      </c>
      <c r="F1366" s="9">
        <v>20200913</v>
      </c>
      <c r="G1366" s="9">
        <v>4.35</v>
      </c>
      <c r="H1366" s="9" t="s">
        <v>1392</v>
      </c>
      <c r="I1366" s="21">
        <v>177.63</v>
      </c>
      <c r="J1366" s="4" t="e">
        <f>VLOOKUP(D1366,贴息差额!C:D,2,0)</f>
        <v>#N/A</v>
      </c>
      <c r="L1366" s="5" t="e">
        <f t="shared" si="23"/>
        <v>#N/A</v>
      </c>
    </row>
    <row r="1367" hidden="1" spans="1:12">
      <c r="A1367" s="9">
        <v>1363</v>
      </c>
      <c r="B1367" s="9" t="s">
        <v>1153</v>
      </c>
      <c r="C1367" s="9" t="s">
        <v>2242</v>
      </c>
      <c r="D1367" s="9" t="s">
        <v>2329</v>
      </c>
      <c r="E1367" s="10">
        <v>43357</v>
      </c>
      <c r="F1367" s="9">
        <v>20200913</v>
      </c>
      <c r="G1367" s="9">
        <v>4.35</v>
      </c>
      <c r="H1367" s="9" t="s">
        <v>1392</v>
      </c>
      <c r="I1367" s="21">
        <v>177.63</v>
      </c>
      <c r="J1367" s="4" t="e">
        <f>VLOOKUP(D1367,贴息差额!C:D,2,0)</f>
        <v>#N/A</v>
      </c>
      <c r="L1367" s="5" t="e">
        <f t="shared" si="23"/>
        <v>#N/A</v>
      </c>
    </row>
    <row r="1368" hidden="1" spans="1:12">
      <c r="A1368" s="9">
        <v>1364</v>
      </c>
      <c r="B1368" s="9" t="s">
        <v>1153</v>
      </c>
      <c r="C1368" s="9" t="s">
        <v>2242</v>
      </c>
      <c r="D1368" s="9" t="s">
        <v>1353</v>
      </c>
      <c r="E1368" s="10">
        <v>43357</v>
      </c>
      <c r="F1368" s="9">
        <v>20200913</v>
      </c>
      <c r="G1368" s="9">
        <v>4.35</v>
      </c>
      <c r="H1368" s="9" t="s">
        <v>1392</v>
      </c>
      <c r="I1368" s="21">
        <v>153.94</v>
      </c>
      <c r="J1368" s="4">
        <f>VLOOKUP(D1368,贴息差额!C:D,2,0)</f>
        <v>0.00999999999999091</v>
      </c>
      <c r="L1368" s="5">
        <f t="shared" si="23"/>
        <v>153.93</v>
      </c>
    </row>
    <row r="1369" hidden="1" spans="1:12">
      <c r="A1369" s="9">
        <v>1365</v>
      </c>
      <c r="B1369" s="9" t="s">
        <v>1153</v>
      </c>
      <c r="C1369" s="9" t="s">
        <v>2242</v>
      </c>
      <c r="D1369" s="9" t="s">
        <v>2330</v>
      </c>
      <c r="E1369" s="10">
        <v>43357</v>
      </c>
      <c r="F1369" s="9">
        <v>20200913</v>
      </c>
      <c r="G1369" s="9">
        <v>4.35</v>
      </c>
      <c r="H1369" s="9" t="s">
        <v>1392</v>
      </c>
      <c r="I1369" s="21">
        <v>177.63</v>
      </c>
      <c r="J1369" s="4" t="e">
        <f>VLOOKUP(D1369,贴息差额!C:D,2,0)</f>
        <v>#N/A</v>
      </c>
      <c r="L1369" s="5" t="e">
        <f t="shared" si="23"/>
        <v>#N/A</v>
      </c>
    </row>
    <row r="1370" hidden="1" spans="1:12">
      <c r="A1370" s="9">
        <v>1366</v>
      </c>
      <c r="B1370" s="9" t="s">
        <v>1153</v>
      </c>
      <c r="C1370" s="9" t="s">
        <v>2242</v>
      </c>
      <c r="D1370" s="9" t="s">
        <v>2331</v>
      </c>
      <c r="E1370" s="10">
        <v>43357</v>
      </c>
      <c r="F1370" s="9">
        <v>20200913</v>
      </c>
      <c r="G1370" s="9">
        <v>4.35</v>
      </c>
      <c r="H1370" s="9" t="s">
        <v>1392</v>
      </c>
      <c r="I1370" s="21">
        <v>177.63</v>
      </c>
      <c r="J1370" s="4" t="e">
        <f>VLOOKUP(D1370,贴息差额!C:D,2,0)</f>
        <v>#N/A</v>
      </c>
      <c r="L1370" s="5" t="e">
        <f t="shared" si="23"/>
        <v>#N/A</v>
      </c>
    </row>
    <row r="1371" hidden="1" spans="1:12">
      <c r="A1371" s="9">
        <v>1367</v>
      </c>
      <c r="B1371" s="9" t="s">
        <v>1153</v>
      </c>
      <c r="C1371" s="9" t="s">
        <v>2242</v>
      </c>
      <c r="D1371" s="9" t="s">
        <v>2332</v>
      </c>
      <c r="E1371" s="10">
        <v>43357</v>
      </c>
      <c r="F1371" s="9">
        <v>20200913</v>
      </c>
      <c r="G1371" s="9">
        <v>4.35</v>
      </c>
      <c r="H1371" s="9" t="s">
        <v>1392</v>
      </c>
      <c r="I1371" s="21">
        <v>177.63</v>
      </c>
      <c r="J1371" s="4" t="e">
        <f>VLOOKUP(D1371,贴息差额!C:D,2,0)</f>
        <v>#N/A</v>
      </c>
      <c r="L1371" s="5" t="e">
        <f t="shared" si="23"/>
        <v>#N/A</v>
      </c>
    </row>
    <row r="1372" hidden="1" spans="1:12">
      <c r="A1372" s="9">
        <v>1368</v>
      </c>
      <c r="B1372" s="9" t="s">
        <v>1153</v>
      </c>
      <c r="C1372" s="9" t="s">
        <v>2242</v>
      </c>
      <c r="D1372" s="9" t="s">
        <v>2333</v>
      </c>
      <c r="E1372" s="10">
        <v>43357</v>
      </c>
      <c r="F1372" s="9">
        <v>20200913</v>
      </c>
      <c r="G1372" s="9">
        <v>4.35</v>
      </c>
      <c r="H1372" s="9" t="s">
        <v>1392</v>
      </c>
      <c r="I1372" s="21">
        <v>177.63</v>
      </c>
      <c r="J1372" s="4" t="e">
        <f>VLOOKUP(D1372,贴息差额!C:D,2,0)</f>
        <v>#N/A</v>
      </c>
      <c r="L1372" s="5" t="e">
        <f t="shared" si="23"/>
        <v>#N/A</v>
      </c>
    </row>
    <row r="1373" hidden="1" spans="1:12">
      <c r="A1373" s="9">
        <v>1369</v>
      </c>
      <c r="B1373" s="9" t="s">
        <v>1153</v>
      </c>
      <c r="C1373" s="9" t="s">
        <v>2242</v>
      </c>
      <c r="D1373" s="9" t="s">
        <v>2334</v>
      </c>
      <c r="E1373" s="10">
        <v>43357</v>
      </c>
      <c r="F1373" s="9">
        <v>20200913</v>
      </c>
      <c r="G1373" s="9">
        <v>4.35</v>
      </c>
      <c r="H1373" s="9" t="s">
        <v>1392</v>
      </c>
      <c r="I1373" s="21">
        <v>177.63</v>
      </c>
      <c r="J1373" s="4" t="e">
        <f>VLOOKUP(D1373,贴息差额!C:D,2,0)</f>
        <v>#N/A</v>
      </c>
      <c r="L1373" s="5" t="e">
        <f t="shared" si="23"/>
        <v>#N/A</v>
      </c>
    </row>
    <row r="1374" hidden="1" spans="1:12">
      <c r="A1374" s="9">
        <v>1370</v>
      </c>
      <c r="B1374" s="9" t="s">
        <v>1153</v>
      </c>
      <c r="C1374" s="9" t="s">
        <v>2242</v>
      </c>
      <c r="D1374" s="9" t="s">
        <v>2335</v>
      </c>
      <c r="E1374" s="10">
        <v>43357</v>
      </c>
      <c r="F1374" s="9">
        <v>20200913</v>
      </c>
      <c r="G1374" s="9">
        <v>4.35</v>
      </c>
      <c r="H1374" s="9" t="s">
        <v>1392</v>
      </c>
      <c r="I1374" s="21">
        <v>177.63</v>
      </c>
      <c r="J1374" s="4" t="e">
        <f>VLOOKUP(D1374,贴息差额!C:D,2,0)</f>
        <v>#N/A</v>
      </c>
      <c r="L1374" s="5" t="e">
        <f t="shared" si="23"/>
        <v>#N/A</v>
      </c>
    </row>
    <row r="1375" hidden="1" spans="1:12">
      <c r="A1375" s="9">
        <v>1371</v>
      </c>
      <c r="B1375" s="9" t="s">
        <v>1153</v>
      </c>
      <c r="C1375" s="9" t="s">
        <v>2242</v>
      </c>
      <c r="D1375" s="9" t="s">
        <v>2336</v>
      </c>
      <c r="E1375" s="10">
        <v>43357</v>
      </c>
      <c r="F1375" s="9">
        <v>20200913</v>
      </c>
      <c r="G1375" s="9">
        <v>4.35</v>
      </c>
      <c r="H1375" s="9" t="s">
        <v>1392</v>
      </c>
      <c r="I1375" s="21">
        <v>177.63</v>
      </c>
      <c r="J1375" s="4" t="e">
        <f>VLOOKUP(D1375,贴息差额!C:D,2,0)</f>
        <v>#N/A</v>
      </c>
      <c r="L1375" s="5" t="e">
        <f t="shared" si="23"/>
        <v>#N/A</v>
      </c>
    </row>
    <row r="1376" hidden="1" spans="1:12">
      <c r="A1376" s="9">
        <v>1372</v>
      </c>
      <c r="B1376" s="9" t="s">
        <v>1153</v>
      </c>
      <c r="C1376" s="9" t="s">
        <v>2242</v>
      </c>
      <c r="D1376" s="9" t="s">
        <v>2337</v>
      </c>
      <c r="E1376" s="10">
        <v>43357</v>
      </c>
      <c r="F1376" s="9">
        <v>20200913</v>
      </c>
      <c r="G1376" s="9">
        <v>4.35</v>
      </c>
      <c r="H1376" s="9" t="s">
        <v>1392</v>
      </c>
      <c r="I1376" s="21">
        <v>177.63</v>
      </c>
      <c r="J1376" s="4" t="e">
        <f>VLOOKUP(D1376,贴息差额!C:D,2,0)</f>
        <v>#N/A</v>
      </c>
      <c r="L1376" s="5" t="e">
        <f t="shared" si="23"/>
        <v>#N/A</v>
      </c>
    </row>
    <row r="1377" hidden="1" spans="1:12">
      <c r="A1377" s="9">
        <v>1373</v>
      </c>
      <c r="B1377" s="9" t="s">
        <v>1153</v>
      </c>
      <c r="C1377" s="9" t="s">
        <v>2242</v>
      </c>
      <c r="D1377" s="9" t="s">
        <v>2338</v>
      </c>
      <c r="E1377" s="10">
        <v>43357</v>
      </c>
      <c r="F1377" s="9">
        <v>20200913</v>
      </c>
      <c r="G1377" s="9">
        <v>4.35</v>
      </c>
      <c r="H1377" s="9" t="s">
        <v>1392</v>
      </c>
      <c r="I1377" s="21">
        <v>177.63</v>
      </c>
      <c r="J1377" s="4" t="e">
        <f>VLOOKUP(D1377,贴息差额!C:D,2,0)</f>
        <v>#N/A</v>
      </c>
      <c r="L1377" s="5" t="e">
        <f t="shared" si="23"/>
        <v>#N/A</v>
      </c>
    </row>
    <row r="1378" hidden="1" spans="1:12">
      <c r="A1378" s="9">
        <v>1374</v>
      </c>
      <c r="B1378" s="9" t="s">
        <v>1153</v>
      </c>
      <c r="C1378" s="9" t="s">
        <v>2242</v>
      </c>
      <c r="D1378" s="9" t="s">
        <v>2339</v>
      </c>
      <c r="E1378" s="10">
        <v>43360</v>
      </c>
      <c r="F1378" s="9">
        <v>20200916</v>
      </c>
      <c r="G1378" s="9">
        <v>4.35</v>
      </c>
      <c r="H1378" s="9" t="s">
        <v>1392</v>
      </c>
      <c r="I1378" s="21">
        <v>172.19</v>
      </c>
      <c r="J1378" s="4" t="e">
        <f>VLOOKUP(D1378,贴息差额!C:D,2,0)</f>
        <v>#N/A</v>
      </c>
      <c r="L1378" s="5" t="e">
        <f t="shared" si="23"/>
        <v>#N/A</v>
      </c>
    </row>
    <row r="1379" hidden="1" spans="1:12">
      <c r="A1379" s="9">
        <v>1375</v>
      </c>
      <c r="B1379" s="9" t="s">
        <v>1153</v>
      </c>
      <c r="C1379" s="9" t="s">
        <v>2242</v>
      </c>
      <c r="D1379" s="9" t="s">
        <v>2340</v>
      </c>
      <c r="E1379" s="10">
        <v>43360</v>
      </c>
      <c r="F1379" s="9">
        <v>20200916</v>
      </c>
      <c r="G1379" s="9">
        <v>4.35</v>
      </c>
      <c r="H1379" s="9" t="s">
        <v>1392</v>
      </c>
      <c r="I1379" s="21">
        <v>149.23</v>
      </c>
      <c r="J1379" s="4" t="e">
        <f>VLOOKUP(D1379,贴息差额!C:D,2,0)</f>
        <v>#N/A</v>
      </c>
      <c r="L1379" s="5" t="e">
        <f t="shared" si="23"/>
        <v>#N/A</v>
      </c>
    </row>
    <row r="1380" hidden="1" spans="1:12">
      <c r="A1380" s="9">
        <v>1376</v>
      </c>
      <c r="B1380" s="9" t="s">
        <v>1153</v>
      </c>
      <c r="C1380" s="9" t="s">
        <v>2242</v>
      </c>
      <c r="D1380" s="9" t="s">
        <v>1354</v>
      </c>
      <c r="E1380" s="10">
        <v>43360</v>
      </c>
      <c r="F1380" s="9">
        <v>20200916</v>
      </c>
      <c r="G1380" s="9">
        <v>4.35</v>
      </c>
      <c r="H1380" s="9" t="s">
        <v>1392</v>
      </c>
      <c r="I1380" s="21">
        <v>114.79</v>
      </c>
      <c r="J1380" s="4">
        <f>VLOOKUP(D1380,贴息差额!C:D,2,0)</f>
        <v>0.0100000000000051</v>
      </c>
      <c r="L1380" s="5">
        <f t="shared" si="23"/>
        <v>114.78</v>
      </c>
    </row>
    <row r="1381" hidden="1" spans="1:12">
      <c r="A1381" s="9">
        <v>1377</v>
      </c>
      <c r="B1381" s="9" t="s">
        <v>1153</v>
      </c>
      <c r="C1381" s="9" t="s">
        <v>2242</v>
      </c>
      <c r="D1381" s="9" t="s">
        <v>1355</v>
      </c>
      <c r="E1381" s="10">
        <v>43360</v>
      </c>
      <c r="F1381" s="9">
        <v>20200916</v>
      </c>
      <c r="G1381" s="9">
        <v>4.35</v>
      </c>
      <c r="H1381" s="9" t="s">
        <v>1392</v>
      </c>
      <c r="I1381" s="21">
        <v>114.79</v>
      </c>
      <c r="J1381" s="4">
        <f>VLOOKUP(D1381,贴息差额!C:D,2,0)</f>
        <v>0.0100000000000051</v>
      </c>
      <c r="L1381" s="5">
        <f t="shared" si="23"/>
        <v>114.78</v>
      </c>
    </row>
    <row r="1382" hidden="1" spans="1:12">
      <c r="A1382" s="9">
        <v>1378</v>
      </c>
      <c r="B1382" s="9" t="s">
        <v>1153</v>
      </c>
      <c r="C1382" s="9" t="s">
        <v>2242</v>
      </c>
      <c r="D1382" s="9" t="s">
        <v>1356</v>
      </c>
      <c r="E1382" s="10">
        <v>43360</v>
      </c>
      <c r="F1382" s="9">
        <v>20200916</v>
      </c>
      <c r="G1382" s="9">
        <v>4.35</v>
      </c>
      <c r="H1382" s="9" t="s">
        <v>1392</v>
      </c>
      <c r="I1382" s="21">
        <v>114.79</v>
      </c>
      <c r="J1382" s="4">
        <f>VLOOKUP(D1382,贴息差额!C:D,2,0)</f>
        <v>0.00999999999999091</v>
      </c>
      <c r="L1382" s="5">
        <f t="shared" si="23"/>
        <v>114.78</v>
      </c>
    </row>
    <row r="1383" hidden="1" spans="1:12">
      <c r="A1383" s="9">
        <v>1379</v>
      </c>
      <c r="B1383" s="9" t="s">
        <v>1153</v>
      </c>
      <c r="C1383" s="9" t="s">
        <v>2242</v>
      </c>
      <c r="D1383" s="9" t="s">
        <v>2341</v>
      </c>
      <c r="E1383" s="10">
        <v>43362</v>
      </c>
      <c r="F1383" s="9">
        <v>20200918</v>
      </c>
      <c r="G1383" s="9">
        <v>4.35</v>
      </c>
      <c r="H1383" s="9" t="s">
        <v>1392</v>
      </c>
      <c r="I1383" s="21">
        <v>146.09</v>
      </c>
      <c r="J1383" s="4" t="e">
        <f>VLOOKUP(D1383,贴息差额!C:D,2,0)</f>
        <v>#N/A</v>
      </c>
      <c r="L1383" s="5" t="e">
        <f t="shared" si="23"/>
        <v>#N/A</v>
      </c>
    </row>
    <row r="1384" hidden="1" spans="1:12">
      <c r="A1384" s="9">
        <v>1380</v>
      </c>
      <c r="B1384" s="9" t="s">
        <v>1153</v>
      </c>
      <c r="C1384" s="9" t="s">
        <v>2242</v>
      </c>
      <c r="D1384" s="9" t="s">
        <v>2342</v>
      </c>
      <c r="E1384" s="10">
        <v>43362</v>
      </c>
      <c r="F1384" s="9">
        <v>20200918</v>
      </c>
      <c r="G1384" s="9">
        <v>4.35</v>
      </c>
      <c r="H1384" s="9" t="s">
        <v>1392</v>
      </c>
      <c r="I1384" s="21">
        <v>146.09</v>
      </c>
      <c r="J1384" s="4" t="e">
        <f>VLOOKUP(D1384,贴息差额!C:D,2,0)</f>
        <v>#N/A</v>
      </c>
      <c r="L1384" s="5" t="e">
        <f t="shared" si="23"/>
        <v>#N/A</v>
      </c>
    </row>
    <row r="1385" hidden="1" spans="1:12">
      <c r="A1385" s="9">
        <v>1381</v>
      </c>
      <c r="B1385" s="9" t="s">
        <v>1153</v>
      </c>
      <c r="C1385" s="9" t="s">
        <v>2242</v>
      </c>
      <c r="D1385" s="9" t="s">
        <v>2343</v>
      </c>
      <c r="E1385" s="10">
        <v>43362</v>
      </c>
      <c r="F1385" s="9">
        <v>20200918</v>
      </c>
      <c r="G1385" s="9">
        <v>4.35</v>
      </c>
      <c r="H1385" s="9" t="s">
        <v>1392</v>
      </c>
      <c r="I1385" s="21">
        <v>146.09</v>
      </c>
      <c r="J1385" s="4" t="e">
        <f>VLOOKUP(D1385,贴息差额!C:D,2,0)</f>
        <v>#N/A</v>
      </c>
      <c r="L1385" s="5" t="e">
        <f t="shared" si="23"/>
        <v>#N/A</v>
      </c>
    </row>
    <row r="1386" hidden="1" spans="1:12">
      <c r="A1386" s="9">
        <v>1382</v>
      </c>
      <c r="B1386" s="9" t="s">
        <v>1153</v>
      </c>
      <c r="C1386" s="9" t="s">
        <v>2242</v>
      </c>
      <c r="D1386" s="9" t="s">
        <v>1357</v>
      </c>
      <c r="E1386" s="10">
        <v>43363</v>
      </c>
      <c r="F1386" s="9">
        <v>20200919</v>
      </c>
      <c r="G1386" s="9">
        <v>4.35</v>
      </c>
      <c r="H1386" s="9" t="s">
        <v>1392</v>
      </c>
      <c r="I1386" s="21">
        <v>111.17</v>
      </c>
      <c r="J1386" s="4">
        <f>VLOOKUP(D1386,贴息差额!C:D,2,0)</f>
        <v>0.0100000000000051</v>
      </c>
      <c r="L1386" s="5">
        <f t="shared" si="23"/>
        <v>111.16</v>
      </c>
    </row>
    <row r="1387" hidden="1" spans="1:12">
      <c r="A1387" s="9">
        <v>1383</v>
      </c>
      <c r="B1387" s="9" t="s">
        <v>1153</v>
      </c>
      <c r="C1387" s="9" t="s">
        <v>2242</v>
      </c>
      <c r="D1387" s="9" t="s">
        <v>1358</v>
      </c>
      <c r="E1387" s="10">
        <v>43363</v>
      </c>
      <c r="F1387" s="9">
        <v>20200919</v>
      </c>
      <c r="G1387" s="9">
        <v>4.35</v>
      </c>
      <c r="H1387" s="9" t="s">
        <v>1392</v>
      </c>
      <c r="I1387" s="21">
        <v>111.17</v>
      </c>
      <c r="J1387" s="4">
        <f>VLOOKUP(D1387,贴息差额!C:D,2,0)</f>
        <v>0.0100000000000051</v>
      </c>
      <c r="L1387" s="5">
        <f t="shared" si="23"/>
        <v>111.16</v>
      </c>
    </row>
    <row r="1388" hidden="1" spans="1:12">
      <c r="A1388" s="9">
        <v>1384</v>
      </c>
      <c r="B1388" s="9" t="s">
        <v>1153</v>
      </c>
      <c r="C1388" s="9" t="s">
        <v>2242</v>
      </c>
      <c r="D1388" s="9" t="s">
        <v>1359</v>
      </c>
      <c r="E1388" s="10">
        <v>43363</v>
      </c>
      <c r="F1388" s="9">
        <v>20200919</v>
      </c>
      <c r="G1388" s="9">
        <v>4.35</v>
      </c>
      <c r="H1388" s="9" t="s">
        <v>1392</v>
      </c>
      <c r="I1388" s="21">
        <v>111.17</v>
      </c>
      <c r="J1388" s="4">
        <f>VLOOKUP(D1388,贴息差额!C:D,2,0)</f>
        <v>0.0100000000000051</v>
      </c>
      <c r="L1388" s="5">
        <f t="shared" si="23"/>
        <v>111.16</v>
      </c>
    </row>
    <row r="1389" hidden="1" spans="1:12">
      <c r="A1389" s="9">
        <v>1385</v>
      </c>
      <c r="B1389" s="9" t="s">
        <v>1153</v>
      </c>
      <c r="C1389" s="9" t="s">
        <v>2242</v>
      </c>
      <c r="D1389" s="9" t="s">
        <v>1361</v>
      </c>
      <c r="E1389" s="10">
        <v>43103</v>
      </c>
      <c r="F1389" s="10">
        <v>44189</v>
      </c>
      <c r="G1389" s="9">
        <v>4.35</v>
      </c>
      <c r="H1389" s="9" t="s">
        <v>1392</v>
      </c>
      <c r="I1389" s="21">
        <v>131.43</v>
      </c>
      <c r="J1389" s="4">
        <f>VLOOKUP(D1389,贴息差额!C:D,2,0)</f>
        <v>0.0199999999999818</v>
      </c>
      <c r="L1389" s="5">
        <f t="shared" ref="L1389:L1452" si="24">I1389-J1389</f>
        <v>131.41</v>
      </c>
    </row>
    <row r="1390" hidden="1" spans="1:12">
      <c r="A1390" s="9">
        <v>1386</v>
      </c>
      <c r="B1390" s="9" t="s">
        <v>1153</v>
      </c>
      <c r="C1390" s="9" t="s">
        <v>2242</v>
      </c>
      <c r="D1390" s="9" t="s">
        <v>1362</v>
      </c>
      <c r="E1390" s="10">
        <v>43231</v>
      </c>
      <c r="F1390" s="10">
        <v>43961</v>
      </c>
      <c r="G1390" s="9">
        <v>4.35</v>
      </c>
      <c r="H1390" s="9" t="s">
        <v>1392</v>
      </c>
      <c r="I1390" s="21">
        <v>81.2</v>
      </c>
      <c r="J1390" s="4">
        <f>VLOOKUP(D1390,贴息差额!C:D,2,0)</f>
        <v>0.00999999999999091</v>
      </c>
      <c r="L1390" s="5">
        <f t="shared" si="24"/>
        <v>81.19</v>
      </c>
    </row>
    <row r="1391" hidden="1" spans="1:12">
      <c r="A1391" s="9">
        <v>1387</v>
      </c>
      <c r="B1391" s="9" t="s">
        <v>1153</v>
      </c>
      <c r="C1391" s="9" t="s">
        <v>2242</v>
      </c>
      <c r="D1391" s="9" t="s">
        <v>1363</v>
      </c>
      <c r="E1391" s="10">
        <v>43283</v>
      </c>
      <c r="F1391" s="10">
        <v>44003</v>
      </c>
      <c r="G1391" s="9">
        <v>4.35</v>
      </c>
      <c r="H1391" s="9" t="s">
        <v>1392</v>
      </c>
      <c r="I1391" s="21">
        <v>62.35</v>
      </c>
      <c r="J1391" s="4">
        <f>VLOOKUP(D1391,贴息差额!C:D,2,0)</f>
        <v>0.00999999999999801</v>
      </c>
      <c r="L1391" s="5">
        <f t="shared" si="24"/>
        <v>62.34</v>
      </c>
    </row>
    <row r="1392" hidden="1" spans="1:12">
      <c r="A1392" s="9">
        <v>1388</v>
      </c>
      <c r="B1392" s="9" t="s">
        <v>1153</v>
      </c>
      <c r="C1392" s="9" t="s">
        <v>2242</v>
      </c>
      <c r="D1392" s="9" t="s">
        <v>1364</v>
      </c>
      <c r="E1392" s="10">
        <v>43117</v>
      </c>
      <c r="F1392" s="10">
        <v>44187</v>
      </c>
      <c r="G1392" s="9">
        <v>4.35</v>
      </c>
      <c r="H1392" s="9" t="s">
        <v>1392</v>
      </c>
      <c r="I1392" s="21">
        <v>125.89</v>
      </c>
      <c r="J1392" s="4">
        <f>VLOOKUP(D1392,贴息差额!C:D,2,0)</f>
        <v>0.0100000000000193</v>
      </c>
      <c r="L1392" s="5">
        <f t="shared" si="24"/>
        <v>125.88</v>
      </c>
    </row>
    <row r="1393" hidden="1" spans="1:12">
      <c r="A1393" s="9">
        <v>1389</v>
      </c>
      <c r="B1393" s="9" t="s">
        <v>1153</v>
      </c>
      <c r="C1393" s="9" t="s">
        <v>2242</v>
      </c>
      <c r="D1393" s="9" t="s">
        <v>2344</v>
      </c>
      <c r="E1393" s="10">
        <v>43174</v>
      </c>
      <c r="F1393" s="10">
        <v>43537</v>
      </c>
      <c r="G1393" s="9">
        <v>4.35</v>
      </c>
      <c r="H1393" s="9" t="s">
        <v>1392</v>
      </c>
      <c r="I1393" s="21">
        <v>1358.17</v>
      </c>
      <c r="J1393" s="4" t="e">
        <f>VLOOKUP(D1393,贴息差额!C:D,2,0)</f>
        <v>#N/A</v>
      </c>
      <c r="L1393" s="5" t="e">
        <f t="shared" si="24"/>
        <v>#N/A</v>
      </c>
    </row>
    <row r="1394" hidden="1" spans="1:12">
      <c r="A1394" s="9">
        <v>1390</v>
      </c>
      <c r="B1394" s="9" t="s">
        <v>1153</v>
      </c>
      <c r="C1394" s="9" t="s">
        <v>2242</v>
      </c>
      <c r="D1394" s="9" t="s">
        <v>1365</v>
      </c>
      <c r="E1394" s="10">
        <v>43224</v>
      </c>
      <c r="F1394" s="10">
        <v>43953</v>
      </c>
      <c r="G1394" s="9">
        <v>4.35</v>
      </c>
      <c r="H1394" s="9" t="s">
        <v>1392</v>
      </c>
      <c r="I1394" s="21">
        <v>139.56</v>
      </c>
      <c r="J1394" s="4">
        <f>VLOOKUP(D1394,贴息差额!C:D,2,0)</f>
        <v>0.00999999999999091</v>
      </c>
      <c r="L1394" s="5">
        <f t="shared" si="24"/>
        <v>139.55</v>
      </c>
    </row>
    <row r="1395" hidden="1" spans="1:12">
      <c r="A1395" s="9">
        <v>1391</v>
      </c>
      <c r="B1395" s="9" t="s">
        <v>1153</v>
      </c>
      <c r="C1395" s="9" t="s">
        <v>2242</v>
      </c>
      <c r="D1395" s="9" t="s">
        <v>1366</v>
      </c>
      <c r="E1395" s="10">
        <v>43119</v>
      </c>
      <c r="F1395" s="10">
        <v>44185</v>
      </c>
      <c r="G1395" s="9">
        <v>4.35</v>
      </c>
      <c r="H1395" s="9" t="s">
        <v>1392</v>
      </c>
      <c r="I1395" s="21">
        <v>125.1</v>
      </c>
      <c r="J1395" s="4">
        <f>VLOOKUP(D1395,贴息差额!C:D,2,0)</f>
        <v>0.0100000000000051</v>
      </c>
      <c r="L1395" s="5">
        <f t="shared" si="24"/>
        <v>125.09</v>
      </c>
    </row>
    <row r="1396" hidden="1" spans="1:12">
      <c r="A1396" s="9">
        <v>1392</v>
      </c>
      <c r="B1396" s="9" t="s">
        <v>1153</v>
      </c>
      <c r="C1396" s="9" t="s">
        <v>2242</v>
      </c>
      <c r="D1396" s="9" t="s">
        <v>1367</v>
      </c>
      <c r="E1396" s="10">
        <v>43102</v>
      </c>
      <c r="F1396" s="10">
        <v>44187</v>
      </c>
      <c r="G1396" s="9">
        <v>4.35</v>
      </c>
      <c r="H1396" s="9" t="s">
        <v>1392</v>
      </c>
      <c r="I1396" s="21">
        <v>131.83</v>
      </c>
      <c r="J1396" s="4">
        <f>VLOOKUP(D1396,贴息差额!C:D,2,0)</f>
        <v>0.00999999999999091</v>
      </c>
      <c r="L1396" s="5">
        <f t="shared" si="24"/>
        <v>131.82</v>
      </c>
    </row>
    <row r="1397" hidden="1" spans="1:12">
      <c r="A1397" s="9">
        <v>1393</v>
      </c>
      <c r="B1397" s="9" t="s">
        <v>1153</v>
      </c>
      <c r="C1397" s="9" t="s">
        <v>2242</v>
      </c>
      <c r="D1397" s="9" t="s">
        <v>2345</v>
      </c>
      <c r="E1397" s="10">
        <v>43306</v>
      </c>
      <c r="F1397" s="10">
        <v>44029</v>
      </c>
      <c r="G1397" s="9">
        <v>4.35</v>
      </c>
      <c r="H1397" s="9" t="s">
        <v>1392</v>
      </c>
      <c r="I1397" s="21">
        <v>900.21</v>
      </c>
      <c r="J1397" s="4" t="e">
        <f>VLOOKUP(D1397,贴息差额!C:D,2,0)</f>
        <v>#N/A</v>
      </c>
      <c r="L1397" s="5" t="e">
        <f t="shared" si="24"/>
        <v>#N/A</v>
      </c>
    </row>
    <row r="1398" hidden="1" spans="1:12">
      <c r="A1398" s="9">
        <v>1394</v>
      </c>
      <c r="B1398" s="9" t="s">
        <v>1153</v>
      </c>
      <c r="C1398" s="9" t="s">
        <v>2242</v>
      </c>
      <c r="D1398" s="9" t="s">
        <v>1368</v>
      </c>
      <c r="E1398" s="10">
        <v>43167</v>
      </c>
      <c r="F1398" s="10">
        <v>44185</v>
      </c>
      <c r="G1398" s="9">
        <v>4.35</v>
      </c>
      <c r="H1398" s="9" t="s">
        <v>1392</v>
      </c>
      <c r="I1398" s="21">
        <v>106.1</v>
      </c>
      <c r="J1398" s="4">
        <f>VLOOKUP(D1398,贴息差额!C:D,2,0)</f>
        <v>0.0100000000000051</v>
      </c>
      <c r="L1398" s="5">
        <f t="shared" si="24"/>
        <v>106.09</v>
      </c>
    </row>
    <row r="1399" customFormat="1" ht="14.25" hidden="1" spans="1:12">
      <c r="A1399" s="9">
        <v>1395</v>
      </c>
      <c r="B1399" s="9" t="s">
        <v>1153</v>
      </c>
      <c r="C1399" s="9" t="s">
        <v>2242</v>
      </c>
      <c r="D1399" s="46" t="s">
        <v>1369</v>
      </c>
      <c r="E1399" s="47">
        <v>43100</v>
      </c>
      <c r="F1399" s="47">
        <v>44189</v>
      </c>
      <c r="G1399" s="46">
        <v>4.35</v>
      </c>
      <c r="H1399" s="9" t="s">
        <v>1392</v>
      </c>
      <c r="I1399" s="21">
        <v>132.62</v>
      </c>
      <c r="J1399" s="4">
        <f>VLOOKUP(D1399,贴息差额!C:D,2,0)</f>
        <v>0.00999999999999091</v>
      </c>
      <c r="L1399" s="5">
        <f t="shared" si="24"/>
        <v>132.61</v>
      </c>
    </row>
    <row r="1400" customFormat="1" ht="14.25" hidden="1" spans="1:12">
      <c r="A1400" s="9">
        <v>1396</v>
      </c>
      <c r="B1400" s="9" t="s">
        <v>1153</v>
      </c>
      <c r="C1400" s="9" t="s">
        <v>2242</v>
      </c>
      <c r="D1400" s="46" t="s">
        <v>1370</v>
      </c>
      <c r="E1400" s="47">
        <v>43099</v>
      </c>
      <c r="F1400" s="47">
        <v>44187</v>
      </c>
      <c r="G1400" s="46">
        <v>4.35</v>
      </c>
      <c r="H1400" s="9" t="s">
        <v>1392</v>
      </c>
      <c r="I1400" s="21">
        <v>133.01</v>
      </c>
      <c r="J1400" s="4">
        <f>VLOOKUP(D1400,贴息差额!C:D,2,0)</f>
        <v>0.0200000000000102</v>
      </c>
      <c r="L1400" s="5">
        <f t="shared" si="24"/>
        <v>132.99</v>
      </c>
    </row>
    <row r="1401" customFormat="1" ht="14.25" hidden="1" spans="1:12">
      <c r="A1401" s="9">
        <v>1397</v>
      </c>
      <c r="B1401" s="9" t="s">
        <v>1153</v>
      </c>
      <c r="C1401" s="9" t="s">
        <v>2242</v>
      </c>
      <c r="D1401" s="46" t="s">
        <v>1371</v>
      </c>
      <c r="E1401" s="47">
        <v>43061</v>
      </c>
      <c r="F1401" s="47">
        <v>43424</v>
      </c>
      <c r="G1401" s="46">
        <v>4.35</v>
      </c>
      <c r="H1401" s="9" t="s">
        <v>1392</v>
      </c>
      <c r="I1401" s="48">
        <v>1428.29</v>
      </c>
      <c r="J1401" s="4">
        <f>VLOOKUP(D1401,贴息差额!C:D,2,0)</f>
        <v>-246.51</v>
      </c>
      <c r="L1401" s="5">
        <f t="shared" si="24"/>
        <v>1674.8</v>
      </c>
    </row>
    <row r="1402" customFormat="1" ht="14.25" hidden="1" spans="1:12">
      <c r="A1402" s="9">
        <v>1398</v>
      </c>
      <c r="B1402" s="9" t="s">
        <v>1153</v>
      </c>
      <c r="C1402" s="9" t="s">
        <v>2242</v>
      </c>
      <c r="D1402" s="46" t="s">
        <v>1372</v>
      </c>
      <c r="E1402" s="47">
        <v>43087</v>
      </c>
      <c r="F1402" s="47">
        <v>43442</v>
      </c>
      <c r="G1402" s="46">
        <v>4.35</v>
      </c>
      <c r="H1402" s="9" t="s">
        <v>1392</v>
      </c>
      <c r="I1402" s="21">
        <v>1845.6</v>
      </c>
      <c r="J1402" s="4">
        <f>VLOOKUP(D1402,贴息差额!C:D,2,0)</f>
        <v>-24.53</v>
      </c>
      <c r="L1402" s="5">
        <f t="shared" si="24"/>
        <v>1870.13</v>
      </c>
    </row>
    <row r="1403" customFormat="1" ht="14.25" hidden="1" spans="1:12">
      <c r="A1403" s="9">
        <v>1399</v>
      </c>
      <c r="B1403" s="9" t="s">
        <v>1153</v>
      </c>
      <c r="C1403" s="9" t="s">
        <v>2242</v>
      </c>
      <c r="D1403" s="46" t="s">
        <v>1373</v>
      </c>
      <c r="E1403" s="47">
        <v>43098</v>
      </c>
      <c r="F1403" s="47">
        <v>44186</v>
      </c>
      <c r="G1403" s="46">
        <v>4.35</v>
      </c>
      <c r="H1403" s="9" t="s">
        <v>1392</v>
      </c>
      <c r="I1403" s="21">
        <v>133.41</v>
      </c>
      <c r="J1403" s="4">
        <f>VLOOKUP(D1403,贴息差额!C:D,2,0)</f>
        <v>0.00999999999999091</v>
      </c>
      <c r="L1403" s="5">
        <f t="shared" si="24"/>
        <v>133.4</v>
      </c>
    </row>
    <row r="1404" customFormat="1" ht="14.25" hidden="1" spans="1:12">
      <c r="A1404" s="9">
        <v>1400</v>
      </c>
      <c r="B1404" s="9" t="s">
        <v>1153</v>
      </c>
      <c r="C1404" s="9" t="s">
        <v>2242</v>
      </c>
      <c r="D1404" s="46" t="s">
        <v>1374</v>
      </c>
      <c r="E1404" s="47">
        <v>43098</v>
      </c>
      <c r="F1404" s="47">
        <v>44186</v>
      </c>
      <c r="G1404" s="46">
        <v>4.35</v>
      </c>
      <c r="H1404" s="9" t="s">
        <v>1392</v>
      </c>
      <c r="I1404" s="21">
        <v>133.41</v>
      </c>
      <c r="J1404" s="4">
        <f>VLOOKUP(D1404,贴息差额!C:D,2,0)</f>
        <v>0.00999999999999091</v>
      </c>
      <c r="L1404" s="5">
        <f t="shared" si="24"/>
        <v>133.4</v>
      </c>
    </row>
    <row r="1405" customFormat="1" ht="14.25" hidden="1" spans="1:12">
      <c r="A1405" s="9">
        <v>1401</v>
      </c>
      <c r="B1405" s="9" t="s">
        <v>1153</v>
      </c>
      <c r="C1405" s="9" t="s">
        <v>2242</v>
      </c>
      <c r="D1405" s="46" t="s">
        <v>1375</v>
      </c>
      <c r="E1405" s="47">
        <v>43097</v>
      </c>
      <c r="F1405" s="47">
        <v>44185</v>
      </c>
      <c r="G1405" s="46">
        <v>4.35</v>
      </c>
      <c r="H1405" s="9" t="s">
        <v>1392</v>
      </c>
      <c r="I1405" s="21">
        <v>133.81</v>
      </c>
      <c r="J1405" s="4">
        <f>VLOOKUP(D1405,贴息差额!C:D,2,0)</f>
        <v>0.00999999999999091</v>
      </c>
      <c r="L1405" s="5">
        <f t="shared" si="24"/>
        <v>133.8</v>
      </c>
    </row>
    <row r="1406" customFormat="1" ht="14.25" hidden="1" spans="1:12">
      <c r="A1406" s="9">
        <v>1402</v>
      </c>
      <c r="B1406" s="9" t="s">
        <v>1153</v>
      </c>
      <c r="C1406" s="9" t="s">
        <v>2242</v>
      </c>
      <c r="D1406" s="46" t="s">
        <v>1376</v>
      </c>
      <c r="E1406" s="47">
        <v>43097</v>
      </c>
      <c r="F1406" s="47">
        <v>44184</v>
      </c>
      <c r="G1406" s="46">
        <v>4.35</v>
      </c>
      <c r="H1406" s="9" t="s">
        <v>1392</v>
      </c>
      <c r="I1406" s="21">
        <v>133.81</v>
      </c>
      <c r="J1406" s="4">
        <f>VLOOKUP(D1406,贴息差额!C:D,2,0)</f>
        <v>0.00999999999999091</v>
      </c>
      <c r="L1406" s="5">
        <f t="shared" si="24"/>
        <v>133.8</v>
      </c>
    </row>
    <row r="1407" customFormat="1" ht="14.25" hidden="1" spans="1:12">
      <c r="A1407" s="9">
        <v>1403</v>
      </c>
      <c r="B1407" s="9" t="s">
        <v>1153</v>
      </c>
      <c r="C1407" s="9" t="s">
        <v>2242</v>
      </c>
      <c r="D1407" s="46" t="s">
        <v>1377</v>
      </c>
      <c r="E1407" s="47">
        <v>43097</v>
      </c>
      <c r="F1407" s="47">
        <v>44185</v>
      </c>
      <c r="G1407" s="46">
        <v>4.35</v>
      </c>
      <c r="H1407" s="9" t="s">
        <v>1392</v>
      </c>
      <c r="I1407" s="21">
        <v>133.81</v>
      </c>
      <c r="J1407" s="4">
        <f>VLOOKUP(D1407,贴息差额!C:D,2,0)</f>
        <v>0.00999999999999091</v>
      </c>
      <c r="L1407" s="5">
        <f t="shared" si="24"/>
        <v>133.8</v>
      </c>
    </row>
    <row r="1408" customFormat="1" ht="14.25" hidden="1" spans="1:12">
      <c r="A1408" s="9">
        <v>1404</v>
      </c>
      <c r="B1408" s="9" t="s">
        <v>1153</v>
      </c>
      <c r="C1408" s="9" t="s">
        <v>2242</v>
      </c>
      <c r="D1408" s="46" t="s">
        <v>1378</v>
      </c>
      <c r="E1408" s="47">
        <v>43100</v>
      </c>
      <c r="F1408" s="47">
        <v>44185</v>
      </c>
      <c r="G1408" s="46">
        <v>4.35</v>
      </c>
      <c r="H1408" s="9" t="s">
        <v>1392</v>
      </c>
      <c r="I1408" s="21">
        <v>132.62</v>
      </c>
      <c r="J1408" s="4">
        <f>VLOOKUP(D1408,贴息差额!C:D,2,0)</f>
        <v>0.00999999999999091</v>
      </c>
      <c r="L1408" s="5">
        <f t="shared" si="24"/>
        <v>132.61</v>
      </c>
    </row>
    <row r="1409" customFormat="1" ht="14.25" hidden="1" spans="1:12">
      <c r="A1409" s="9">
        <v>1405</v>
      </c>
      <c r="B1409" s="9" t="s">
        <v>1153</v>
      </c>
      <c r="C1409" s="9" t="s">
        <v>2242</v>
      </c>
      <c r="D1409" s="46" t="s">
        <v>1379</v>
      </c>
      <c r="E1409" s="47">
        <v>43100</v>
      </c>
      <c r="F1409" s="47">
        <v>44185</v>
      </c>
      <c r="G1409" s="46">
        <v>4.35</v>
      </c>
      <c r="H1409" s="9" t="s">
        <v>1392</v>
      </c>
      <c r="I1409" s="21">
        <v>132.62</v>
      </c>
      <c r="J1409" s="4">
        <f>VLOOKUP(D1409,贴息差额!C:D,2,0)</f>
        <v>0.00999999999999091</v>
      </c>
      <c r="L1409" s="5">
        <f t="shared" si="24"/>
        <v>132.61</v>
      </c>
    </row>
    <row r="1410" customFormat="1" ht="14.25" hidden="1" spans="1:12">
      <c r="A1410" s="9">
        <v>1406</v>
      </c>
      <c r="B1410" s="9" t="s">
        <v>1153</v>
      </c>
      <c r="C1410" s="9" t="s">
        <v>2242</v>
      </c>
      <c r="D1410" s="46" t="s">
        <v>1380</v>
      </c>
      <c r="E1410" s="47">
        <v>43100</v>
      </c>
      <c r="F1410" s="47">
        <v>44187</v>
      </c>
      <c r="G1410" s="46">
        <v>4.35</v>
      </c>
      <c r="H1410" s="9" t="s">
        <v>1392</v>
      </c>
      <c r="I1410" s="21">
        <v>132.62</v>
      </c>
      <c r="J1410" s="4">
        <f>VLOOKUP(D1410,贴息差额!C:D,2,0)</f>
        <v>0.00999999999999091</v>
      </c>
      <c r="L1410" s="5">
        <f t="shared" si="24"/>
        <v>132.61</v>
      </c>
    </row>
    <row r="1411" customFormat="1" ht="14.25" hidden="1" spans="1:12">
      <c r="A1411" s="9">
        <v>1407</v>
      </c>
      <c r="B1411" s="9" t="s">
        <v>1153</v>
      </c>
      <c r="C1411" s="9" t="s">
        <v>2242</v>
      </c>
      <c r="D1411" s="46" t="s">
        <v>1381</v>
      </c>
      <c r="E1411" s="47">
        <v>43098</v>
      </c>
      <c r="F1411" s="47">
        <v>44187</v>
      </c>
      <c r="G1411" s="46">
        <v>4.35</v>
      </c>
      <c r="H1411" s="9" t="s">
        <v>1392</v>
      </c>
      <c r="I1411" s="21">
        <v>133.41</v>
      </c>
      <c r="J1411" s="4">
        <f>VLOOKUP(D1411,贴息差额!C:D,2,0)</f>
        <v>0.00999999999999091</v>
      </c>
      <c r="L1411" s="5">
        <f t="shared" si="24"/>
        <v>133.4</v>
      </c>
    </row>
    <row r="1412" customFormat="1" ht="14.25" hidden="1" spans="1:12">
      <c r="A1412" s="9">
        <v>1408</v>
      </c>
      <c r="B1412" s="9" t="s">
        <v>1153</v>
      </c>
      <c r="C1412" s="9" t="s">
        <v>2242</v>
      </c>
      <c r="D1412" s="46" t="s">
        <v>1382</v>
      </c>
      <c r="E1412" s="47">
        <v>43098</v>
      </c>
      <c r="F1412" s="47">
        <v>44185</v>
      </c>
      <c r="G1412" s="46">
        <v>4.35</v>
      </c>
      <c r="H1412" s="9" t="s">
        <v>1392</v>
      </c>
      <c r="I1412" s="21">
        <v>133.41</v>
      </c>
      <c r="J1412" s="4">
        <f>VLOOKUP(D1412,贴息差额!C:D,2,0)</f>
        <v>0.00999999999996248</v>
      </c>
      <c r="L1412" s="5">
        <f t="shared" si="24"/>
        <v>133.4</v>
      </c>
    </row>
    <row r="1413" customFormat="1" ht="14.25" hidden="1" spans="1:12">
      <c r="A1413" s="9">
        <v>1409</v>
      </c>
      <c r="B1413" s="9" t="s">
        <v>1153</v>
      </c>
      <c r="C1413" s="9" t="s">
        <v>2242</v>
      </c>
      <c r="D1413" s="46" t="s">
        <v>1383</v>
      </c>
      <c r="E1413" s="47">
        <v>43094</v>
      </c>
      <c r="F1413" s="47">
        <v>43458</v>
      </c>
      <c r="G1413" s="46">
        <v>4.35</v>
      </c>
      <c r="H1413" s="9" t="s">
        <v>1392</v>
      </c>
      <c r="I1413" s="21">
        <v>1349.98</v>
      </c>
      <c r="J1413" s="4">
        <f>VLOOKUP(D1413,贴息差额!C:D,2,0)</f>
        <v>-0.00999999999999091</v>
      </c>
      <c r="L1413" s="5">
        <f t="shared" si="24"/>
        <v>1349.99</v>
      </c>
    </row>
    <row r="1414" customFormat="1" ht="14.25" hidden="1" spans="1:12">
      <c r="A1414" s="9">
        <v>1410</v>
      </c>
      <c r="B1414" s="9" t="s">
        <v>1153</v>
      </c>
      <c r="C1414" s="9" t="s">
        <v>2242</v>
      </c>
      <c r="D1414" s="46" t="s">
        <v>2346</v>
      </c>
      <c r="E1414" s="47">
        <v>43097</v>
      </c>
      <c r="F1414" s="47">
        <v>43461</v>
      </c>
      <c r="G1414" s="46">
        <v>4.35</v>
      </c>
      <c r="H1414" s="9" t="s">
        <v>1392</v>
      </c>
      <c r="I1414" s="21">
        <v>1338.09</v>
      </c>
      <c r="J1414" s="4" t="e">
        <f>VLOOKUP(D1414,贴息差额!C:D,2,0)</f>
        <v>#N/A</v>
      </c>
      <c r="L1414" s="5" t="e">
        <f t="shared" si="24"/>
        <v>#N/A</v>
      </c>
    </row>
    <row r="1415" customFormat="1" ht="14.25" hidden="1" spans="1:12">
      <c r="A1415" s="9">
        <v>1411</v>
      </c>
      <c r="B1415" s="9" t="s">
        <v>1153</v>
      </c>
      <c r="C1415" s="9" t="s">
        <v>2242</v>
      </c>
      <c r="D1415" s="46" t="s">
        <v>1384</v>
      </c>
      <c r="E1415" s="47">
        <v>43098</v>
      </c>
      <c r="F1415" s="47">
        <v>44184</v>
      </c>
      <c r="G1415" s="46">
        <v>4.35</v>
      </c>
      <c r="H1415" s="9" t="s">
        <v>1392</v>
      </c>
      <c r="I1415" s="21">
        <v>133.41</v>
      </c>
      <c r="J1415" s="4">
        <f>VLOOKUP(D1415,贴息差额!C:D,2,0)</f>
        <v>0.00999999999999091</v>
      </c>
      <c r="L1415" s="5">
        <f t="shared" si="24"/>
        <v>133.4</v>
      </c>
    </row>
    <row r="1416" customFormat="1" ht="14.25" hidden="1" spans="1:12">
      <c r="A1416" s="9">
        <v>1412</v>
      </c>
      <c r="B1416" s="9" t="s">
        <v>1153</v>
      </c>
      <c r="C1416" s="9" t="s">
        <v>2242</v>
      </c>
      <c r="D1416" s="46" t="s">
        <v>1385</v>
      </c>
      <c r="E1416" s="47">
        <v>43091</v>
      </c>
      <c r="F1416" s="47">
        <v>43454</v>
      </c>
      <c r="G1416" s="46">
        <v>4.35</v>
      </c>
      <c r="H1416" s="9" t="s">
        <v>1392</v>
      </c>
      <c r="I1416" s="21">
        <v>1370.17</v>
      </c>
      <c r="J1416" s="4">
        <f>VLOOKUP(D1416,贴息差额!C:D,2,0)</f>
        <v>-8.33000000000015</v>
      </c>
      <c r="L1416" s="5">
        <f t="shared" si="24"/>
        <v>1378.5</v>
      </c>
    </row>
    <row r="1417" customFormat="1" ht="14.25" hidden="1" spans="1:12">
      <c r="A1417" s="9">
        <v>1413</v>
      </c>
      <c r="B1417" s="9" t="s">
        <v>1153</v>
      </c>
      <c r="C1417" s="9" t="s">
        <v>2242</v>
      </c>
      <c r="D1417" s="49" t="s">
        <v>1386</v>
      </c>
      <c r="E1417" s="49" t="s">
        <v>2347</v>
      </c>
      <c r="F1417" s="49" t="s">
        <v>2348</v>
      </c>
      <c r="G1417" s="50">
        <v>4.35</v>
      </c>
      <c r="H1417" s="50" t="s">
        <v>1392</v>
      </c>
      <c r="I1417" s="52">
        <v>1201</v>
      </c>
      <c r="J1417" s="4">
        <f>VLOOKUP(D1417,贴息差额!C:D,2,0)</f>
        <v>593</v>
      </c>
      <c r="L1417" s="5">
        <f t="shared" si="24"/>
        <v>608</v>
      </c>
    </row>
    <row r="1418" s="2" customFormat="1" hidden="1" spans="1:12">
      <c r="A1418" s="9">
        <v>1414</v>
      </c>
      <c r="B1418" s="12"/>
      <c r="C1418" s="12" t="s">
        <v>1401</v>
      </c>
      <c r="D1418" s="12"/>
      <c r="E1418" s="23"/>
      <c r="F1418" s="23"/>
      <c r="G1418" s="12"/>
      <c r="H1418" s="12"/>
      <c r="I1418" s="22">
        <f>SUM(I1080:I1417)</f>
        <v>60691.25</v>
      </c>
      <c r="J1418" s="4" t="e">
        <f>VLOOKUP(D1418,贴息差额!C:D,2,0)</f>
        <v>#N/A</v>
      </c>
      <c r="L1418" s="5" t="e">
        <f t="shared" si="24"/>
        <v>#N/A</v>
      </c>
    </row>
    <row r="1419" ht="14.25" hidden="1" spans="1:12">
      <c r="A1419" s="9">
        <v>1415</v>
      </c>
      <c r="B1419" s="51" t="s">
        <v>559</v>
      </c>
      <c r="C1419" s="51" t="s">
        <v>271</v>
      </c>
      <c r="D1419" s="51" t="s">
        <v>590</v>
      </c>
      <c r="E1419" s="51" t="s">
        <v>1607</v>
      </c>
      <c r="F1419" s="51" t="s">
        <v>2349</v>
      </c>
      <c r="G1419" s="51">
        <v>4.35</v>
      </c>
      <c r="H1419" s="51" t="s">
        <v>1392</v>
      </c>
      <c r="I1419" s="21">
        <v>2327.49</v>
      </c>
      <c r="J1419" s="4" t="e">
        <f>VLOOKUP(D1419,贴息差额!C:D,2,0)</f>
        <v>#N/A</v>
      </c>
      <c r="L1419" s="5" t="e">
        <f t="shared" si="24"/>
        <v>#N/A</v>
      </c>
    </row>
    <row r="1420" ht="14.25" hidden="1" spans="1:12">
      <c r="A1420" s="9">
        <v>1416</v>
      </c>
      <c r="B1420" s="51" t="s">
        <v>559</v>
      </c>
      <c r="C1420" s="51" t="s">
        <v>271</v>
      </c>
      <c r="D1420" s="51" t="s">
        <v>2350</v>
      </c>
      <c r="E1420" s="51" t="s">
        <v>2351</v>
      </c>
      <c r="F1420" s="51" t="s">
        <v>2349</v>
      </c>
      <c r="G1420" s="51">
        <v>4.35</v>
      </c>
      <c r="H1420" s="51" t="s">
        <v>1392</v>
      </c>
      <c r="I1420" s="21">
        <v>2281.31</v>
      </c>
      <c r="J1420" s="4" t="e">
        <f>VLOOKUP(D1420,贴息差额!C:D,2,0)</f>
        <v>#N/A</v>
      </c>
      <c r="L1420" s="5" t="e">
        <f t="shared" si="24"/>
        <v>#N/A</v>
      </c>
    </row>
    <row r="1421" ht="14.25" hidden="1" spans="1:12">
      <c r="A1421" s="9">
        <v>1417</v>
      </c>
      <c r="B1421" s="51" t="s">
        <v>559</v>
      </c>
      <c r="C1421" s="51" t="s">
        <v>271</v>
      </c>
      <c r="D1421" s="51" t="s">
        <v>2352</v>
      </c>
      <c r="E1421" s="51" t="s">
        <v>1809</v>
      </c>
      <c r="F1421" s="51" t="s">
        <v>2353</v>
      </c>
      <c r="G1421" s="51">
        <v>4.35</v>
      </c>
      <c r="H1421" s="51" t="s">
        <v>1392</v>
      </c>
      <c r="I1421" s="21">
        <v>131.75</v>
      </c>
      <c r="J1421" s="4" t="e">
        <f>VLOOKUP(D1421,贴息差额!C:D,2,0)</f>
        <v>#N/A</v>
      </c>
      <c r="L1421" s="5" t="e">
        <f t="shared" si="24"/>
        <v>#N/A</v>
      </c>
    </row>
    <row r="1422" ht="14.25" hidden="1" spans="1:12">
      <c r="A1422" s="9">
        <v>1418</v>
      </c>
      <c r="B1422" s="51" t="s">
        <v>559</v>
      </c>
      <c r="C1422" s="51" t="s">
        <v>271</v>
      </c>
      <c r="D1422" s="51" t="s">
        <v>568</v>
      </c>
      <c r="E1422" s="51" t="s">
        <v>1651</v>
      </c>
      <c r="F1422" s="51" t="s">
        <v>2353</v>
      </c>
      <c r="G1422" s="51">
        <v>4.35</v>
      </c>
      <c r="H1422" s="51" t="s">
        <v>1392</v>
      </c>
      <c r="I1422" s="21">
        <v>129.77</v>
      </c>
      <c r="J1422" s="4" t="e">
        <f>VLOOKUP(D1422,贴息差额!C:D,2,0)</f>
        <v>#N/A</v>
      </c>
      <c r="L1422" s="5" t="e">
        <f t="shared" si="24"/>
        <v>#N/A</v>
      </c>
    </row>
    <row r="1423" ht="14.25" hidden="1" spans="1:12">
      <c r="A1423" s="9">
        <v>1419</v>
      </c>
      <c r="B1423" s="51" t="s">
        <v>559</v>
      </c>
      <c r="C1423" s="51" t="s">
        <v>271</v>
      </c>
      <c r="D1423" s="51" t="s">
        <v>2354</v>
      </c>
      <c r="E1423" s="51" t="s">
        <v>2355</v>
      </c>
      <c r="F1423" s="51" t="s">
        <v>2356</v>
      </c>
      <c r="G1423" s="51">
        <v>4.35</v>
      </c>
      <c r="H1423" s="51" t="s">
        <v>1392</v>
      </c>
      <c r="I1423" s="21">
        <v>124.23</v>
      </c>
      <c r="J1423" s="4" t="e">
        <f>VLOOKUP(D1423,贴息差额!C:D,2,0)</f>
        <v>#N/A</v>
      </c>
      <c r="L1423" s="5" t="e">
        <f t="shared" si="24"/>
        <v>#N/A</v>
      </c>
    </row>
    <row r="1424" ht="14.25" hidden="1" spans="1:12">
      <c r="A1424" s="9">
        <v>1420</v>
      </c>
      <c r="B1424" s="51" t="s">
        <v>559</v>
      </c>
      <c r="C1424" s="51" t="s">
        <v>271</v>
      </c>
      <c r="D1424" s="51" t="s">
        <v>2357</v>
      </c>
      <c r="E1424" s="51" t="s">
        <v>2358</v>
      </c>
      <c r="F1424" s="51" t="s">
        <v>2359</v>
      </c>
      <c r="G1424" s="51">
        <v>4.35</v>
      </c>
      <c r="H1424" s="51" t="s">
        <v>1392</v>
      </c>
      <c r="I1424" s="21">
        <v>98.1</v>
      </c>
      <c r="J1424" s="4" t="e">
        <f>VLOOKUP(D1424,贴息差额!C:D,2,0)</f>
        <v>#N/A</v>
      </c>
      <c r="L1424" s="5" t="e">
        <f t="shared" si="24"/>
        <v>#N/A</v>
      </c>
    </row>
    <row r="1425" ht="14.25" hidden="1" spans="1:12">
      <c r="A1425" s="9">
        <v>1421</v>
      </c>
      <c r="B1425" s="51" t="s">
        <v>559</v>
      </c>
      <c r="C1425" s="51" t="s">
        <v>271</v>
      </c>
      <c r="D1425" s="51" t="s">
        <v>588</v>
      </c>
      <c r="E1425" s="51" t="s">
        <v>1440</v>
      </c>
      <c r="F1425" s="51" t="s">
        <v>1441</v>
      </c>
      <c r="G1425" s="51">
        <v>4.35</v>
      </c>
      <c r="H1425" s="51" t="s">
        <v>1392</v>
      </c>
      <c r="I1425" s="21">
        <v>287.6</v>
      </c>
      <c r="J1425" s="4" t="e">
        <f>VLOOKUP(D1425,贴息差额!C:D,2,0)</f>
        <v>#N/A</v>
      </c>
      <c r="L1425" s="5" t="e">
        <f t="shared" si="24"/>
        <v>#N/A</v>
      </c>
    </row>
    <row r="1426" ht="14.25" hidden="1" spans="1:12">
      <c r="A1426" s="9">
        <v>1422</v>
      </c>
      <c r="B1426" s="51" t="s">
        <v>559</v>
      </c>
      <c r="C1426" s="51" t="s">
        <v>271</v>
      </c>
      <c r="D1426" s="51" t="s">
        <v>599</v>
      </c>
      <c r="E1426" s="51" t="s">
        <v>1411</v>
      </c>
      <c r="F1426" s="51" t="s">
        <v>1447</v>
      </c>
      <c r="G1426" s="51">
        <v>4.35</v>
      </c>
      <c r="H1426" s="51" t="s">
        <v>1392</v>
      </c>
      <c r="I1426" s="21">
        <v>138.97</v>
      </c>
      <c r="J1426" s="4" t="e">
        <f>VLOOKUP(D1426,贴息差额!C:D,2,0)</f>
        <v>#N/A</v>
      </c>
      <c r="L1426" s="5" t="e">
        <f t="shared" si="24"/>
        <v>#N/A</v>
      </c>
    </row>
    <row r="1427" ht="14.25" hidden="1" spans="1:12">
      <c r="A1427" s="9">
        <v>1423</v>
      </c>
      <c r="B1427" s="51" t="s">
        <v>559</v>
      </c>
      <c r="C1427" s="51" t="s">
        <v>271</v>
      </c>
      <c r="D1427" s="51" t="s">
        <v>2360</v>
      </c>
      <c r="E1427" s="51" t="s">
        <v>1411</v>
      </c>
      <c r="F1427" s="51" t="s">
        <v>1447</v>
      </c>
      <c r="G1427" s="51">
        <v>4.35</v>
      </c>
      <c r="H1427" s="51" t="s">
        <v>1392</v>
      </c>
      <c r="I1427" s="21">
        <v>250.13</v>
      </c>
      <c r="J1427" s="4" t="e">
        <f>VLOOKUP(D1427,贴息差额!C:D,2,0)</f>
        <v>#N/A</v>
      </c>
      <c r="L1427" s="5" t="e">
        <f t="shared" si="24"/>
        <v>#N/A</v>
      </c>
    </row>
    <row r="1428" ht="14.25" hidden="1" spans="1:12">
      <c r="A1428" s="9">
        <v>1424</v>
      </c>
      <c r="B1428" s="51" t="s">
        <v>559</v>
      </c>
      <c r="C1428" s="51" t="s">
        <v>271</v>
      </c>
      <c r="D1428" s="51" t="s">
        <v>2361</v>
      </c>
      <c r="E1428" s="51" t="s">
        <v>1411</v>
      </c>
      <c r="F1428" s="51" t="s">
        <v>1447</v>
      </c>
      <c r="G1428" s="51">
        <v>4.35</v>
      </c>
      <c r="H1428" s="51" t="s">
        <v>1392</v>
      </c>
      <c r="I1428" s="21">
        <v>236.24</v>
      </c>
      <c r="J1428" s="4" t="e">
        <f>VLOOKUP(D1428,贴息差额!C:D,2,0)</f>
        <v>#N/A</v>
      </c>
      <c r="L1428" s="5" t="e">
        <f t="shared" si="24"/>
        <v>#N/A</v>
      </c>
    </row>
    <row r="1429" ht="14.25" hidden="1" spans="1:12">
      <c r="A1429" s="9">
        <v>1425</v>
      </c>
      <c r="B1429" s="51" t="s">
        <v>559</v>
      </c>
      <c r="C1429" s="51" t="s">
        <v>271</v>
      </c>
      <c r="D1429" s="51" t="s">
        <v>2362</v>
      </c>
      <c r="E1429" s="51" t="s">
        <v>1411</v>
      </c>
      <c r="F1429" s="51" t="s">
        <v>1447</v>
      </c>
      <c r="G1429" s="51">
        <v>4.35</v>
      </c>
      <c r="H1429" s="51" t="s">
        <v>1392</v>
      </c>
      <c r="I1429" s="21">
        <v>194.55</v>
      </c>
      <c r="J1429" s="4" t="e">
        <f>VLOOKUP(D1429,贴息差额!C:D,2,0)</f>
        <v>#N/A</v>
      </c>
      <c r="L1429" s="5" t="e">
        <f t="shared" si="24"/>
        <v>#N/A</v>
      </c>
    </row>
    <row r="1430" ht="14.25" hidden="1" spans="1:12">
      <c r="A1430" s="9">
        <v>1426</v>
      </c>
      <c r="B1430" s="51" t="s">
        <v>559</v>
      </c>
      <c r="C1430" s="51" t="s">
        <v>271</v>
      </c>
      <c r="D1430" s="51" t="s">
        <v>2363</v>
      </c>
      <c r="E1430" s="51" t="s">
        <v>1411</v>
      </c>
      <c r="F1430" s="51" t="s">
        <v>1447</v>
      </c>
      <c r="G1430" s="51">
        <v>4.35</v>
      </c>
      <c r="H1430" s="51" t="s">
        <v>1392</v>
      </c>
      <c r="I1430" s="21">
        <v>333.5</v>
      </c>
      <c r="J1430" s="4" t="e">
        <f>VLOOKUP(D1430,贴息差额!C:D,2,0)</f>
        <v>#N/A</v>
      </c>
      <c r="L1430" s="5" t="e">
        <f t="shared" si="24"/>
        <v>#N/A</v>
      </c>
    </row>
    <row r="1431" ht="14.25" hidden="1" spans="1:12">
      <c r="A1431" s="9">
        <v>1427</v>
      </c>
      <c r="B1431" s="51" t="s">
        <v>559</v>
      </c>
      <c r="C1431" s="51" t="s">
        <v>271</v>
      </c>
      <c r="D1431" s="51" t="s">
        <v>2364</v>
      </c>
      <c r="E1431" s="51" t="s">
        <v>1411</v>
      </c>
      <c r="F1431" s="51" t="s">
        <v>1447</v>
      </c>
      <c r="G1431" s="51">
        <v>4.35</v>
      </c>
      <c r="H1431" s="51" t="s">
        <v>1392</v>
      </c>
      <c r="I1431" s="21">
        <v>347.4</v>
      </c>
      <c r="J1431" s="4" t="e">
        <f>VLOOKUP(D1431,贴息差额!C:D,2,0)</f>
        <v>#N/A</v>
      </c>
      <c r="L1431" s="5" t="e">
        <f t="shared" si="24"/>
        <v>#N/A</v>
      </c>
    </row>
    <row r="1432" ht="14.25" hidden="1" spans="1:12">
      <c r="A1432" s="9">
        <v>1428</v>
      </c>
      <c r="B1432" s="51" t="s">
        <v>559</v>
      </c>
      <c r="C1432" s="51" t="s">
        <v>271</v>
      </c>
      <c r="D1432" s="51" t="s">
        <v>577</v>
      </c>
      <c r="E1432" s="51" t="s">
        <v>1411</v>
      </c>
      <c r="F1432" s="51" t="s">
        <v>1447</v>
      </c>
      <c r="G1432" s="51">
        <v>4.35</v>
      </c>
      <c r="H1432" s="51" t="s">
        <v>1392</v>
      </c>
      <c r="I1432" s="21">
        <v>305.72</v>
      </c>
      <c r="J1432" s="4" t="e">
        <f>VLOOKUP(D1432,贴息差额!C:D,2,0)</f>
        <v>#N/A</v>
      </c>
      <c r="L1432" s="5" t="e">
        <f t="shared" si="24"/>
        <v>#N/A</v>
      </c>
    </row>
    <row r="1433" ht="14.25" hidden="1" spans="1:12">
      <c r="A1433" s="9">
        <v>1429</v>
      </c>
      <c r="B1433" s="51" t="s">
        <v>559</v>
      </c>
      <c r="C1433" s="51" t="s">
        <v>271</v>
      </c>
      <c r="D1433" s="51" t="s">
        <v>2316</v>
      </c>
      <c r="E1433" s="51" t="s">
        <v>1411</v>
      </c>
      <c r="F1433" s="51" t="s">
        <v>1447</v>
      </c>
      <c r="G1433" s="51">
        <v>4.35</v>
      </c>
      <c r="H1433" s="51" t="s">
        <v>1392</v>
      </c>
      <c r="I1433" s="21">
        <v>208.44</v>
      </c>
      <c r="J1433" s="4" t="e">
        <f>VLOOKUP(D1433,贴息差额!C:D,2,0)</f>
        <v>#N/A</v>
      </c>
      <c r="L1433" s="5" t="e">
        <f t="shared" si="24"/>
        <v>#N/A</v>
      </c>
    </row>
    <row r="1434" ht="14.25" hidden="1" spans="1:12">
      <c r="A1434" s="9">
        <v>1430</v>
      </c>
      <c r="B1434" s="51" t="s">
        <v>559</v>
      </c>
      <c r="C1434" s="51" t="s">
        <v>271</v>
      </c>
      <c r="D1434" s="51" t="s">
        <v>597</v>
      </c>
      <c r="E1434" s="51" t="s">
        <v>1411</v>
      </c>
      <c r="F1434" s="51" t="s">
        <v>1447</v>
      </c>
      <c r="G1434" s="51">
        <v>4.35</v>
      </c>
      <c r="H1434" s="51" t="s">
        <v>1392</v>
      </c>
      <c r="I1434" s="21">
        <v>291.82</v>
      </c>
      <c r="J1434" s="4" t="e">
        <f>VLOOKUP(D1434,贴息差额!C:D,2,0)</f>
        <v>#N/A</v>
      </c>
      <c r="L1434" s="5" t="e">
        <f t="shared" si="24"/>
        <v>#N/A</v>
      </c>
    </row>
    <row r="1435" ht="14.25" hidden="1" spans="1:12">
      <c r="A1435" s="9">
        <v>1431</v>
      </c>
      <c r="B1435" s="51" t="s">
        <v>559</v>
      </c>
      <c r="C1435" s="51" t="s">
        <v>271</v>
      </c>
      <c r="D1435" s="51" t="s">
        <v>2365</v>
      </c>
      <c r="E1435" s="51" t="s">
        <v>1411</v>
      </c>
      <c r="F1435" s="51" t="s">
        <v>1447</v>
      </c>
      <c r="G1435" s="51">
        <v>4.35</v>
      </c>
      <c r="H1435" s="51" t="s">
        <v>1392</v>
      </c>
      <c r="I1435" s="21">
        <v>152.87</v>
      </c>
      <c r="J1435" s="4" t="e">
        <f>VLOOKUP(D1435,贴息差额!C:D,2,0)</f>
        <v>#N/A</v>
      </c>
      <c r="L1435" s="5" t="e">
        <f t="shared" si="24"/>
        <v>#N/A</v>
      </c>
    </row>
    <row r="1436" ht="14.25" hidden="1" spans="1:12">
      <c r="A1436" s="9">
        <v>1432</v>
      </c>
      <c r="B1436" s="51" t="s">
        <v>559</v>
      </c>
      <c r="C1436" s="51" t="s">
        <v>271</v>
      </c>
      <c r="D1436" s="51" t="s">
        <v>2366</v>
      </c>
      <c r="E1436" s="51" t="s">
        <v>1411</v>
      </c>
      <c r="F1436" s="51" t="s">
        <v>1447</v>
      </c>
      <c r="G1436" s="51">
        <v>4.35</v>
      </c>
      <c r="H1436" s="51" t="s">
        <v>1392</v>
      </c>
      <c r="I1436" s="21">
        <v>319.62</v>
      </c>
      <c r="J1436" s="4" t="e">
        <f>VLOOKUP(D1436,贴息差额!C:D,2,0)</f>
        <v>#N/A</v>
      </c>
      <c r="L1436" s="5" t="e">
        <f t="shared" si="24"/>
        <v>#N/A</v>
      </c>
    </row>
    <row r="1437" ht="14.25" hidden="1" spans="1:12">
      <c r="A1437" s="9">
        <v>1433</v>
      </c>
      <c r="B1437" s="51" t="s">
        <v>559</v>
      </c>
      <c r="C1437" s="51" t="s">
        <v>271</v>
      </c>
      <c r="D1437" s="51" t="s">
        <v>2367</v>
      </c>
      <c r="E1437" s="51" t="s">
        <v>1411</v>
      </c>
      <c r="F1437" s="51" t="s">
        <v>1447</v>
      </c>
      <c r="G1437" s="51">
        <v>4.35</v>
      </c>
      <c r="H1437" s="51" t="s">
        <v>1392</v>
      </c>
      <c r="I1437" s="21">
        <v>416.88</v>
      </c>
      <c r="J1437" s="4" t="e">
        <f>VLOOKUP(D1437,贴息差额!C:D,2,0)</f>
        <v>#N/A</v>
      </c>
      <c r="L1437" s="5" t="e">
        <f t="shared" si="24"/>
        <v>#N/A</v>
      </c>
    </row>
    <row r="1438" ht="14.25" hidden="1" spans="1:12">
      <c r="A1438" s="9">
        <v>1434</v>
      </c>
      <c r="B1438" s="51" t="s">
        <v>559</v>
      </c>
      <c r="C1438" s="51" t="s">
        <v>271</v>
      </c>
      <c r="D1438" s="51" t="s">
        <v>2368</v>
      </c>
      <c r="E1438" s="51" t="s">
        <v>1411</v>
      </c>
      <c r="F1438" s="51" t="s">
        <v>1447</v>
      </c>
      <c r="G1438" s="51">
        <v>4.35</v>
      </c>
      <c r="H1438" s="51" t="s">
        <v>1392</v>
      </c>
      <c r="I1438" s="21">
        <v>250.13</v>
      </c>
      <c r="J1438" s="4" t="e">
        <f>VLOOKUP(D1438,贴息差额!C:D,2,0)</f>
        <v>#N/A</v>
      </c>
      <c r="L1438" s="5" t="e">
        <f t="shared" si="24"/>
        <v>#N/A</v>
      </c>
    </row>
    <row r="1439" ht="14.25" hidden="1" spans="1:12">
      <c r="A1439" s="9">
        <v>1435</v>
      </c>
      <c r="B1439" s="51" t="s">
        <v>559</v>
      </c>
      <c r="C1439" s="51" t="s">
        <v>271</v>
      </c>
      <c r="D1439" s="51" t="s">
        <v>2369</v>
      </c>
      <c r="E1439" s="51" t="s">
        <v>1411</v>
      </c>
      <c r="F1439" s="51" t="s">
        <v>1447</v>
      </c>
      <c r="G1439" s="51">
        <v>4.35</v>
      </c>
      <c r="H1439" s="51" t="s">
        <v>1392</v>
      </c>
      <c r="I1439" s="21">
        <v>375.19</v>
      </c>
      <c r="J1439" s="4" t="e">
        <f>VLOOKUP(D1439,贴息差额!C:D,2,0)</f>
        <v>#N/A</v>
      </c>
      <c r="L1439" s="5" t="e">
        <f t="shared" si="24"/>
        <v>#N/A</v>
      </c>
    </row>
    <row r="1440" ht="14.25" hidden="1" spans="1:12">
      <c r="A1440" s="9">
        <v>1436</v>
      </c>
      <c r="B1440" s="51" t="s">
        <v>559</v>
      </c>
      <c r="C1440" s="51" t="s">
        <v>271</v>
      </c>
      <c r="D1440" s="51" t="s">
        <v>2370</v>
      </c>
      <c r="E1440" s="51" t="s">
        <v>1411</v>
      </c>
      <c r="F1440" s="51" t="s">
        <v>1447</v>
      </c>
      <c r="G1440" s="51">
        <v>4.35</v>
      </c>
      <c r="H1440" s="51" t="s">
        <v>1392</v>
      </c>
      <c r="I1440" s="21">
        <v>250.13</v>
      </c>
      <c r="J1440" s="4" t="e">
        <f>VLOOKUP(D1440,贴息差额!C:D,2,0)</f>
        <v>#N/A</v>
      </c>
      <c r="L1440" s="5" t="e">
        <f t="shared" si="24"/>
        <v>#N/A</v>
      </c>
    </row>
    <row r="1441" ht="14.25" hidden="1" spans="1:12">
      <c r="A1441" s="9">
        <v>1437</v>
      </c>
      <c r="B1441" s="51" t="s">
        <v>559</v>
      </c>
      <c r="C1441" s="51" t="s">
        <v>271</v>
      </c>
      <c r="D1441" s="51" t="s">
        <v>2371</v>
      </c>
      <c r="E1441" s="51" t="s">
        <v>1411</v>
      </c>
      <c r="F1441" s="51" t="s">
        <v>1447</v>
      </c>
      <c r="G1441" s="51">
        <v>4.35</v>
      </c>
      <c r="H1441" s="51" t="s">
        <v>1392</v>
      </c>
      <c r="I1441" s="21">
        <v>222.34</v>
      </c>
      <c r="J1441" s="4" t="e">
        <f>VLOOKUP(D1441,贴息差额!C:D,2,0)</f>
        <v>#N/A</v>
      </c>
      <c r="L1441" s="5" t="e">
        <f t="shared" si="24"/>
        <v>#N/A</v>
      </c>
    </row>
    <row r="1442" ht="14.25" hidden="1" spans="1:12">
      <c r="A1442" s="9">
        <v>1438</v>
      </c>
      <c r="B1442" s="51" t="s">
        <v>559</v>
      </c>
      <c r="C1442" s="51" t="s">
        <v>271</v>
      </c>
      <c r="D1442" s="51" t="s">
        <v>2372</v>
      </c>
      <c r="E1442" s="51" t="s">
        <v>1411</v>
      </c>
      <c r="F1442" s="51" t="s">
        <v>1447</v>
      </c>
      <c r="G1442" s="51">
        <v>4.35</v>
      </c>
      <c r="H1442" s="51" t="s">
        <v>1392</v>
      </c>
      <c r="I1442" s="21">
        <v>264.03</v>
      </c>
      <c r="J1442" s="4" t="e">
        <f>VLOOKUP(D1442,贴息差额!C:D,2,0)</f>
        <v>#N/A</v>
      </c>
      <c r="L1442" s="5" t="e">
        <f t="shared" si="24"/>
        <v>#N/A</v>
      </c>
    </row>
    <row r="1443" ht="14.25" hidden="1" spans="1:12">
      <c r="A1443" s="9">
        <v>1439</v>
      </c>
      <c r="B1443" s="51" t="s">
        <v>559</v>
      </c>
      <c r="C1443" s="51" t="s">
        <v>271</v>
      </c>
      <c r="D1443" s="51" t="s">
        <v>2373</v>
      </c>
      <c r="E1443" s="51" t="s">
        <v>1411</v>
      </c>
      <c r="F1443" s="51" t="s">
        <v>1447</v>
      </c>
      <c r="G1443" s="51">
        <v>4.35</v>
      </c>
      <c r="H1443" s="51" t="s">
        <v>1392</v>
      </c>
      <c r="I1443" s="21">
        <v>333.5</v>
      </c>
      <c r="J1443" s="4" t="e">
        <f>VLOOKUP(D1443,贴息差额!C:D,2,0)</f>
        <v>#N/A</v>
      </c>
      <c r="L1443" s="5" t="e">
        <f t="shared" si="24"/>
        <v>#N/A</v>
      </c>
    </row>
    <row r="1444" ht="14.25" hidden="1" spans="1:12">
      <c r="A1444" s="9">
        <v>1440</v>
      </c>
      <c r="B1444" s="51" t="s">
        <v>559</v>
      </c>
      <c r="C1444" s="51" t="s">
        <v>271</v>
      </c>
      <c r="D1444" s="51" t="s">
        <v>2374</v>
      </c>
      <c r="E1444" s="51" t="s">
        <v>1411</v>
      </c>
      <c r="F1444" s="51" t="s">
        <v>1447</v>
      </c>
      <c r="G1444" s="51">
        <v>4.35</v>
      </c>
      <c r="H1444" s="51" t="s">
        <v>1392</v>
      </c>
      <c r="I1444" s="21">
        <v>236.24</v>
      </c>
      <c r="J1444" s="4" t="e">
        <f>VLOOKUP(D1444,贴息差额!C:D,2,0)</f>
        <v>#N/A</v>
      </c>
      <c r="L1444" s="5" t="e">
        <f t="shared" si="24"/>
        <v>#N/A</v>
      </c>
    </row>
    <row r="1445" ht="14.25" hidden="1" spans="1:12">
      <c r="A1445" s="9">
        <v>1441</v>
      </c>
      <c r="B1445" s="51" t="s">
        <v>559</v>
      </c>
      <c r="C1445" s="51" t="s">
        <v>271</v>
      </c>
      <c r="D1445" s="51" t="s">
        <v>2375</v>
      </c>
      <c r="E1445" s="51" t="s">
        <v>1411</v>
      </c>
      <c r="F1445" s="51" t="s">
        <v>1447</v>
      </c>
      <c r="G1445" s="51">
        <v>4.35</v>
      </c>
      <c r="H1445" s="51" t="s">
        <v>1392</v>
      </c>
      <c r="I1445" s="21">
        <v>277.93</v>
      </c>
      <c r="J1445" s="4" t="e">
        <f>VLOOKUP(D1445,贴息差额!C:D,2,0)</f>
        <v>#N/A</v>
      </c>
      <c r="L1445" s="5" t="e">
        <f t="shared" si="24"/>
        <v>#N/A</v>
      </c>
    </row>
    <row r="1446" ht="14.25" hidden="1" spans="1:12">
      <c r="A1446" s="9">
        <v>1442</v>
      </c>
      <c r="B1446" s="51" t="s">
        <v>559</v>
      </c>
      <c r="C1446" s="51" t="s">
        <v>271</v>
      </c>
      <c r="D1446" s="51" t="s">
        <v>613</v>
      </c>
      <c r="E1446" s="51" t="s">
        <v>1411</v>
      </c>
      <c r="F1446" s="51" t="s">
        <v>1447</v>
      </c>
      <c r="G1446" s="51">
        <v>4.35</v>
      </c>
      <c r="H1446" s="51" t="s">
        <v>1392</v>
      </c>
      <c r="I1446" s="21">
        <v>250.13</v>
      </c>
      <c r="J1446" s="4" t="e">
        <f>VLOOKUP(D1446,贴息差额!C:D,2,0)</f>
        <v>#N/A</v>
      </c>
      <c r="L1446" s="5" t="e">
        <f t="shared" si="24"/>
        <v>#N/A</v>
      </c>
    </row>
    <row r="1447" ht="14.25" hidden="1" spans="1:12">
      <c r="A1447" s="9">
        <v>1443</v>
      </c>
      <c r="B1447" s="51" t="s">
        <v>559</v>
      </c>
      <c r="C1447" s="51" t="s">
        <v>271</v>
      </c>
      <c r="D1447" s="51" t="s">
        <v>2376</v>
      </c>
      <c r="E1447" s="51" t="s">
        <v>1411</v>
      </c>
      <c r="F1447" s="51" t="s">
        <v>1447</v>
      </c>
      <c r="G1447" s="51">
        <v>4.35</v>
      </c>
      <c r="H1447" s="51" t="s">
        <v>1392</v>
      </c>
      <c r="I1447" s="21">
        <v>264.03</v>
      </c>
      <c r="J1447" s="4" t="e">
        <f>VLOOKUP(D1447,贴息差额!C:D,2,0)</f>
        <v>#N/A</v>
      </c>
      <c r="L1447" s="5" t="e">
        <f t="shared" si="24"/>
        <v>#N/A</v>
      </c>
    </row>
    <row r="1448" ht="14.25" hidden="1" spans="1:12">
      <c r="A1448" s="9">
        <v>1444</v>
      </c>
      <c r="B1448" s="51" t="s">
        <v>559</v>
      </c>
      <c r="C1448" s="51" t="s">
        <v>271</v>
      </c>
      <c r="D1448" s="51" t="s">
        <v>2377</v>
      </c>
      <c r="E1448" s="51" t="s">
        <v>1464</v>
      </c>
      <c r="F1448" s="51" t="s">
        <v>1447</v>
      </c>
      <c r="G1448" s="51">
        <v>4.35</v>
      </c>
      <c r="H1448" s="51" t="s">
        <v>1392</v>
      </c>
      <c r="I1448" s="21">
        <v>165.3</v>
      </c>
      <c r="J1448" s="4" t="e">
        <f>VLOOKUP(D1448,贴息差额!C:D,2,0)</f>
        <v>#N/A</v>
      </c>
      <c r="L1448" s="5" t="e">
        <f t="shared" si="24"/>
        <v>#N/A</v>
      </c>
    </row>
    <row r="1449" ht="14.25" hidden="1" spans="1:12">
      <c r="A1449" s="9">
        <v>1445</v>
      </c>
      <c r="B1449" s="51" t="s">
        <v>559</v>
      </c>
      <c r="C1449" s="51" t="s">
        <v>271</v>
      </c>
      <c r="D1449" s="51" t="s">
        <v>2378</v>
      </c>
      <c r="E1449" s="51" t="s">
        <v>1464</v>
      </c>
      <c r="F1449" s="51" t="s">
        <v>1447</v>
      </c>
      <c r="G1449" s="51">
        <v>4.35</v>
      </c>
      <c r="H1449" s="51" t="s">
        <v>1392</v>
      </c>
      <c r="I1449" s="21">
        <v>179.08</v>
      </c>
      <c r="J1449" s="4" t="e">
        <f>VLOOKUP(D1449,贴息差额!C:D,2,0)</f>
        <v>#N/A</v>
      </c>
      <c r="L1449" s="5" t="e">
        <f t="shared" si="24"/>
        <v>#N/A</v>
      </c>
    </row>
    <row r="1450" ht="14.25" hidden="1" spans="1:12">
      <c r="A1450" s="9">
        <v>1446</v>
      </c>
      <c r="B1450" s="51" t="s">
        <v>559</v>
      </c>
      <c r="C1450" s="51" t="s">
        <v>271</v>
      </c>
      <c r="D1450" s="51" t="s">
        <v>2379</v>
      </c>
      <c r="E1450" s="51" t="s">
        <v>1464</v>
      </c>
      <c r="F1450" s="51" t="s">
        <v>1465</v>
      </c>
      <c r="G1450" s="51">
        <v>4.35</v>
      </c>
      <c r="H1450" s="51" t="s">
        <v>1392</v>
      </c>
      <c r="I1450" s="21">
        <v>206.63</v>
      </c>
      <c r="J1450" s="4" t="e">
        <f>VLOOKUP(D1450,贴息差额!C:D,2,0)</f>
        <v>#N/A</v>
      </c>
      <c r="L1450" s="5" t="e">
        <f t="shared" si="24"/>
        <v>#N/A</v>
      </c>
    </row>
    <row r="1451" ht="14.25" hidden="1" spans="1:12">
      <c r="A1451" s="9">
        <v>1447</v>
      </c>
      <c r="B1451" s="51" t="s">
        <v>559</v>
      </c>
      <c r="C1451" s="51" t="s">
        <v>271</v>
      </c>
      <c r="D1451" s="51" t="s">
        <v>2380</v>
      </c>
      <c r="E1451" s="51" t="s">
        <v>1464</v>
      </c>
      <c r="F1451" s="51" t="s">
        <v>1465</v>
      </c>
      <c r="G1451" s="51">
        <v>4.35</v>
      </c>
      <c r="H1451" s="51" t="s">
        <v>1392</v>
      </c>
      <c r="I1451" s="21">
        <v>151.54</v>
      </c>
      <c r="J1451" s="4" t="e">
        <f>VLOOKUP(D1451,贴息差额!C:D,2,0)</f>
        <v>#N/A</v>
      </c>
      <c r="L1451" s="5" t="e">
        <f t="shared" si="24"/>
        <v>#N/A</v>
      </c>
    </row>
    <row r="1452" ht="14.25" hidden="1" spans="1:12">
      <c r="A1452" s="9">
        <v>1448</v>
      </c>
      <c r="B1452" s="51" t="s">
        <v>559</v>
      </c>
      <c r="C1452" s="51" t="s">
        <v>271</v>
      </c>
      <c r="D1452" s="51" t="s">
        <v>2381</v>
      </c>
      <c r="E1452" s="51" t="s">
        <v>1464</v>
      </c>
      <c r="F1452" s="51" t="s">
        <v>1465</v>
      </c>
      <c r="G1452" s="51">
        <v>4.35</v>
      </c>
      <c r="H1452" s="51" t="s">
        <v>1392</v>
      </c>
      <c r="I1452" s="21">
        <v>151.54</v>
      </c>
      <c r="J1452" s="4" t="e">
        <f>VLOOKUP(D1452,贴息差额!C:D,2,0)</f>
        <v>#N/A</v>
      </c>
      <c r="L1452" s="5" t="e">
        <f t="shared" si="24"/>
        <v>#N/A</v>
      </c>
    </row>
    <row r="1453" ht="14.25" hidden="1" spans="1:12">
      <c r="A1453" s="9">
        <v>1449</v>
      </c>
      <c r="B1453" s="51" t="s">
        <v>559</v>
      </c>
      <c r="C1453" s="51" t="s">
        <v>271</v>
      </c>
      <c r="D1453" s="51" t="s">
        <v>2382</v>
      </c>
      <c r="E1453" s="51" t="s">
        <v>1464</v>
      </c>
      <c r="F1453" s="51" t="s">
        <v>1465</v>
      </c>
      <c r="G1453" s="51">
        <v>4.35</v>
      </c>
      <c r="H1453" s="51" t="s">
        <v>1392</v>
      </c>
      <c r="I1453" s="21">
        <v>179.08</v>
      </c>
      <c r="J1453" s="4" t="e">
        <f>VLOOKUP(D1453,贴息差额!C:D,2,0)</f>
        <v>#N/A</v>
      </c>
      <c r="L1453" s="5" t="e">
        <f t="shared" ref="L1453:L1516" si="25">I1453-J1453</f>
        <v>#N/A</v>
      </c>
    </row>
    <row r="1454" ht="14.25" hidden="1" spans="1:12">
      <c r="A1454" s="9">
        <v>1450</v>
      </c>
      <c r="B1454" s="51" t="s">
        <v>559</v>
      </c>
      <c r="C1454" s="51" t="s">
        <v>271</v>
      </c>
      <c r="D1454" s="51" t="s">
        <v>2383</v>
      </c>
      <c r="E1454" s="51" t="s">
        <v>1464</v>
      </c>
      <c r="F1454" s="51" t="s">
        <v>1465</v>
      </c>
      <c r="G1454" s="51">
        <v>4.35</v>
      </c>
      <c r="H1454" s="51" t="s">
        <v>1392</v>
      </c>
      <c r="I1454" s="21">
        <v>206.63</v>
      </c>
      <c r="J1454" s="4" t="e">
        <f>VLOOKUP(D1454,贴息差额!C:D,2,0)</f>
        <v>#N/A</v>
      </c>
      <c r="L1454" s="5" t="e">
        <f t="shared" si="25"/>
        <v>#N/A</v>
      </c>
    </row>
    <row r="1455" ht="14.25" hidden="1" spans="1:12">
      <c r="A1455" s="9">
        <v>1451</v>
      </c>
      <c r="B1455" s="51" t="s">
        <v>559</v>
      </c>
      <c r="C1455" s="51" t="s">
        <v>271</v>
      </c>
      <c r="D1455" s="51" t="s">
        <v>565</v>
      </c>
      <c r="E1455" s="51" t="s">
        <v>1464</v>
      </c>
      <c r="F1455" s="51" t="s">
        <v>1465</v>
      </c>
      <c r="G1455" s="51">
        <v>4.35</v>
      </c>
      <c r="H1455" s="51" t="s">
        <v>1392</v>
      </c>
      <c r="I1455" s="21">
        <v>179.08</v>
      </c>
      <c r="J1455" s="4" t="e">
        <f>VLOOKUP(D1455,贴息差额!C:D,2,0)</f>
        <v>#N/A</v>
      </c>
      <c r="L1455" s="5" t="e">
        <f t="shared" si="25"/>
        <v>#N/A</v>
      </c>
    </row>
    <row r="1456" ht="14.25" hidden="1" spans="1:12">
      <c r="A1456" s="9">
        <v>1452</v>
      </c>
      <c r="B1456" s="51" t="s">
        <v>559</v>
      </c>
      <c r="C1456" s="51" t="s">
        <v>271</v>
      </c>
      <c r="D1456" s="51" t="s">
        <v>2384</v>
      </c>
      <c r="E1456" s="51" t="s">
        <v>1464</v>
      </c>
      <c r="F1456" s="51" t="s">
        <v>1465</v>
      </c>
      <c r="G1456" s="51">
        <v>4.35</v>
      </c>
      <c r="H1456" s="51" t="s">
        <v>1392</v>
      </c>
      <c r="I1456" s="21">
        <v>179.08</v>
      </c>
      <c r="J1456" s="4" t="e">
        <f>VLOOKUP(D1456,贴息差额!C:D,2,0)</f>
        <v>#N/A</v>
      </c>
      <c r="L1456" s="5" t="e">
        <f t="shared" si="25"/>
        <v>#N/A</v>
      </c>
    </row>
    <row r="1457" ht="14.25" hidden="1" spans="1:12">
      <c r="A1457" s="9">
        <v>1453</v>
      </c>
      <c r="B1457" s="51" t="s">
        <v>559</v>
      </c>
      <c r="C1457" s="51" t="s">
        <v>271</v>
      </c>
      <c r="D1457" s="51" t="s">
        <v>2385</v>
      </c>
      <c r="E1457" s="51" t="s">
        <v>1464</v>
      </c>
      <c r="F1457" s="51" t="s">
        <v>1465</v>
      </c>
      <c r="G1457" s="51">
        <v>4.35</v>
      </c>
      <c r="H1457" s="51" t="s">
        <v>1392</v>
      </c>
      <c r="I1457" s="21">
        <v>206.63</v>
      </c>
      <c r="J1457" s="4" t="e">
        <f>VLOOKUP(D1457,贴息差额!C:D,2,0)</f>
        <v>#N/A</v>
      </c>
      <c r="L1457" s="5" t="e">
        <f t="shared" si="25"/>
        <v>#N/A</v>
      </c>
    </row>
    <row r="1458" ht="14.25" hidden="1" spans="1:12">
      <c r="A1458" s="9">
        <v>1454</v>
      </c>
      <c r="B1458" s="51" t="s">
        <v>559</v>
      </c>
      <c r="C1458" s="51" t="s">
        <v>271</v>
      </c>
      <c r="D1458" s="51" t="s">
        <v>571</v>
      </c>
      <c r="E1458" s="51" t="s">
        <v>1464</v>
      </c>
      <c r="F1458" s="51" t="s">
        <v>1465</v>
      </c>
      <c r="G1458" s="51">
        <v>4.35</v>
      </c>
      <c r="H1458" s="51" t="s">
        <v>1392</v>
      </c>
      <c r="I1458" s="21">
        <v>179.08</v>
      </c>
      <c r="J1458" s="4" t="e">
        <f>VLOOKUP(D1458,贴息差额!C:D,2,0)</f>
        <v>#N/A</v>
      </c>
      <c r="L1458" s="5" t="e">
        <f t="shared" si="25"/>
        <v>#N/A</v>
      </c>
    </row>
    <row r="1459" ht="14.25" hidden="1" spans="1:12">
      <c r="A1459" s="9">
        <v>1455</v>
      </c>
      <c r="B1459" s="51" t="s">
        <v>559</v>
      </c>
      <c r="C1459" s="51" t="s">
        <v>271</v>
      </c>
      <c r="D1459" s="51" t="s">
        <v>2386</v>
      </c>
      <c r="E1459" s="51" t="s">
        <v>1464</v>
      </c>
      <c r="F1459" s="51" t="s">
        <v>1465</v>
      </c>
      <c r="G1459" s="51">
        <v>4.35</v>
      </c>
      <c r="H1459" s="51" t="s">
        <v>1392</v>
      </c>
      <c r="I1459" s="21">
        <v>151.54</v>
      </c>
      <c r="J1459" s="4" t="e">
        <f>VLOOKUP(D1459,贴息差额!C:D,2,0)</f>
        <v>#N/A</v>
      </c>
      <c r="L1459" s="5" t="e">
        <f t="shared" si="25"/>
        <v>#N/A</v>
      </c>
    </row>
    <row r="1460" ht="14.25" hidden="1" spans="1:12">
      <c r="A1460" s="9">
        <v>1456</v>
      </c>
      <c r="B1460" s="51" t="s">
        <v>559</v>
      </c>
      <c r="C1460" s="51" t="s">
        <v>271</v>
      </c>
      <c r="D1460" s="51" t="s">
        <v>2387</v>
      </c>
      <c r="E1460" s="51" t="s">
        <v>1464</v>
      </c>
      <c r="F1460" s="51" t="s">
        <v>1465</v>
      </c>
      <c r="G1460" s="51">
        <v>4.35</v>
      </c>
      <c r="H1460" s="51" t="s">
        <v>1392</v>
      </c>
      <c r="I1460" s="21">
        <v>179.08</v>
      </c>
      <c r="J1460" s="4" t="e">
        <f>VLOOKUP(D1460,贴息差额!C:D,2,0)</f>
        <v>#N/A</v>
      </c>
      <c r="L1460" s="5" t="e">
        <f t="shared" si="25"/>
        <v>#N/A</v>
      </c>
    </row>
    <row r="1461" ht="14.25" hidden="1" spans="1:12">
      <c r="A1461" s="9">
        <v>1457</v>
      </c>
      <c r="B1461" s="51" t="s">
        <v>559</v>
      </c>
      <c r="C1461" s="51" t="s">
        <v>271</v>
      </c>
      <c r="D1461" s="51" t="s">
        <v>607</v>
      </c>
      <c r="E1461" s="51" t="s">
        <v>1464</v>
      </c>
      <c r="F1461" s="51" t="s">
        <v>1465</v>
      </c>
      <c r="G1461" s="51">
        <v>4.35</v>
      </c>
      <c r="H1461" s="51" t="s">
        <v>1392</v>
      </c>
      <c r="I1461" s="21">
        <v>151.54</v>
      </c>
      <c r="J1461" s="4" t="e">
        <f>VLOOKUP(D1461,贴息差额!C:D,2,0)</f>
        <v>#N/A</v>
      </c>
      <c r="L1461" s="5" t="e">
        <f t="shared" si="25"/>
        <v>#N/A</v>
      </c>
    </row>
    <row r="1462" ht="14.25" hidden="1" spans="1:12">
      <c r="A1462" s="9">
        <v>1458</v>
      </c>
      <c r="B1462" s="51" t="s">
        <v>559</v>
      </c>
      <c r="C1462" s="51" t="s">
        <v>271</v>
      </c>
      <c r="D1462" s="51" t="s">
        <v>624</v>
      </c>
      <c r="E1462" s="51" t="s">
        <v>1464</v>
      </c>
      <c r="F1462" s="51" t="s">
        <v>1465</v>
      </c>
      <c r="G1462" s="51">
        <v>4.35</v>
      </c>
      <c r="H1462" s="51" t="s">
        <v>1392</v>
      </c>
      <c r="I1462" s="21">
        <v>206.63</v>
      </c>
      <c r="J1462" s="4" t="e">
        <f>VLOOKUP(D1462,贴息差额!C:D,2,0)</f>
        <v>#N/A</v>
      </c>
      <c r="L1462" s="5" t="e">
        <f t="shared" si="25"/>
        <v>#N/A</v>
      </c>
    </row>
    <row r="1463" ht="14.25" hidden="1" spans="1:12">
      <c r="A1463" s="9">
        <v>1459</v>
      </c>
      <c r="B1463" s="51" t="s">
        <v>559</v>
      </c>
      <c r="C1463" s="51" t="s">
        <v>271</v>
      </c>
      <c r="D1463" s="51" t="s">
        <v>2388</v>
      </c>
      <c r="E1463" s="51" t="s">
        <v>1464</v>
      </c>
      <c r="F1463" s="51" t="s">
        <v>1465</v>
      </c>
      <c r="G1463" s="51">
        <v>4.35</v>
      </c>
      <c r="H1463" s="51" t="s">
        <v>1392</v>
      </c>
      <c r="I1463" s="21">
        <v>179.08</v>
      </c>
      <c r="J1463" s="4" t="e">
        <f>VLOOKUP(D1463,贴息差额!C:D,2,0)</f>
        <v>#N/A</v>
      </c>
      <c r="L1463" s="5" t="e">
        <f t="shared" si="25"/>
        <v>#N/A</v>
      </c>
    </row>
    <row r="1464" ht="14.25" hidden="1" spans="1:12">
      <c r="A1464" s="9">
        <v>1460</v>
      </c>
      <c r="B1464" s="51" t="s">
        <v>559</v>
      </c>
      <c r="C1464" s="51" t="s">
        <v>271</v>
      </c>
      <c r="D1464" s="51" t="s">
        <v>2389</v>
      </c>
      <c r="E1464" s="51" t="s">
        <v>1464</v>
      </c>
      <c r="F1464" s="51" t="s">
        <v>1465</v>
      </c>
      <c r="G1464" s="51">
        <v>4.35</v>
      </c>
      <c r="H1464" s="51" t="s">
        <v>1392</v>
      </c>
      <c r="I1464" s="21">
        <v>206.63</v>
      </c>
      <c r="J1464" s="4" t="e">
        <f>VLOOKUP(D1464,贴息差额!C:D,2,0)</f>
        <v>#N/A</v>
      </c>
      <c r="L1464" s="5" t="e">
        <f t="shared" si="25"/>
        <v>#N/A</v>
      </c>
    </row>
    <row r="1465" ht="14.25" hidden="1" spans="1:12">
      <c r="A1465" s="9">
        <v>1461</v>
      </c>
      <c r="B1465" s="51" t="s">
        <v>559</v>
      </c>
      <c r="C1465" s="51" t="s">
        <v>271</v>
      </c>
      <c r="D1465" s="51" t="s">
        <v>617</v>
      </c>
      <c r="E1465" s="51" t="s">
        <v>1464</v>
      </c>
      <c r="F1465" s="51" t="s">
        <v>1465</v>
      </c>
      <c r="G1465" s="51">
        <v>4.35</v>
      </c>
      <c r="H1465" s="51" t="s">
        <v>1392</v>
      </c>
      <c r="I1465" s="21">
        <v>151.54</v>
      </c>
      <c r="J1465" s="4" t="e">
        <f>VLOOKUP(D1465,贴息差额!C:D,2,0)</f>
        <v>#N/A</v>
      </c>
      <c r="L1465" s="5" t="e">
        <f t="shared" si="25"/>
        <v>#N/A</v>
      </c>
    </row>
    <row r="1466" ht="14.25" hidden="1" spans="1:12">
      <c r="A1466" s="9">
        <v>1462</v>
      </c>
      <c r="B1466" s="51" t="s">
        <v>559</v>
      </c>
      <c r="C1466" s="51" t="s">
        <v>271</v>
      </c>
      <c r="D1466" s="51" t="s">
        <v>569</v>
      </c>
      <c r="E1466" s="51" t="s">
        <v>1464</v>
      </c>
      <c r="F1466" s="51" t="s">
        <v>1465</v>
      </c>
      <c r="G1466" s="51">
        <v>4.35</v>
      </c>
      <c r="H1466" s="51" t="s">
        <v>1392</v>
      </c>
      <c r="I1466" s="21">
        <v>170.82</v>
      </c>
      <c r="J1466" s="4" t="e">
        <f>VLOOKUP(D1466,贴息差额!C:D,2,0)</f>
        <v>#N/A</v>
      </c>
      <c r="L1466" s="5" t="e">
        <f t="shared" si="25"/>
        <v>#N/A</v>
      </c>
    </row>
    <row r="1467" ht="14.25" hidden="1" spans="1:12">
      <c r="A1467" s="9">
        <v>1463</v>
      </c>
      <c r="B1467" s="51" t="s">
        <v>559</v>
      </c>
      <c r="C1467" s="51" t="s">
        <v>271</v>
      </c>
      <c r="D1467" s="51" t="s">
        <v>2390</v>
      </c>
      <c r="E1467" s="51" t="s">
        <v>1464</v>
      </c>
      <c r="F1467" s="51" t="s">
        <v>1465</v>
      </c>
      <c r="G1467" s="51">
        <v>4.35</v>
      </c>
      <c r="H1467" s="51" t="s">
        <v>1392</v>
      </c>
      <c r="I1467" s="21">
        <v>206.63</v>
      </c>
      <c r="J1467" s="4" t="e">
        <f>VLOOKUP(D1467,贴息差额!C:D,2,0)</f>
        <v>#N/A</v>
      </c>
      <c r="L1467" s="5" t="e">
        <f t="shared" si="25"/>
        <v>#N/A</v>
      </c>
    </row>
    <row r="1468" ht="14.25" hidden="1" spans="1:12">
      <c r="A1468" s="9">
        <v>1464</v>
      </c>
      <c r="B1468" s="51" t="s">
        <v>559</v>
      </c>
      <c r="C1468" s="51" t="s">
        <v>271</v>
      </c>
      <c r="D1468" s="51" t="s">
        <v>2391</v>
      </c>
      <c r="E1468" s="51" t="s">
        <v>1464</v>
      </c>
      <c r="F1468" s="51" t="s">
        <v>1465</v>
      </c>
      <c r="G1468" s="51">
        <v>4.35</v>
      </c>
      <c r="H1468" s="51" t="s">
        <v>1392</v>
      </c>
      <c r="I1468" s="21">
        <v>117.09</v>
      </c>
      <c r="J1468" s="4" t="e">
        <f>VLOOKUP(D1468,贴息差额!C:D,2,0)</f>
        <v>#N/A</v>
      </c>
      <c r="L1468" s="5" t="e">
        <f t="shared" si="25"/>
        <v>#N/A</v>
      </c>
    </row>
    <row r="1469" ht="14.25" hidden="1" spans="1:12">
      <c r="A1469" s="9">
        <v>1465</v>
      </c>
      <c r="B1469" s="51" t="s">
        <v>559</v>
      </c>
      <c r="C1469" s="51" t="s">
        <v>271</v>
      </c>
      <c r="D1469" s="51" t="s">
        <v>2392</v>
      </c>
      <c r="E1469" s="51" t="s">
        <v>1464</v>
      </c>
      <c r="F1469" s="51" t="s">
        <v>1465</v>
      </c>
      <c r="G1469" s="51">
        <v>4.35</v>
      </c>
      <c r="H1469" s="51" t="s">
        <v>1392</v>
      </c>
      <c r="I1469" s="21">
        <v>151.54</v>
      </c>
      <c r="J1469" s="4" t="e">
        <f>VLOOKUP(D1469,贴息差额!C:D,2,0)</f>
        <v>#N/A</v>
      </c>
      <c r="L1469" s="5" t="e">
        <f t="shared" si="25"/>
        <v>#N/A</v>
      </c>
    </row>
    <row r="1470" ht="14.25" hidden="1" spans="1:12">
      <c r="A1470" s="9">
        <v>1466</v>
      </c>
      <c r="B1470" s="51" t="s">
        <v>559</v>
      </c>
      <c r="C1470" s="51" t="s">
        <v>271</v>
      </c>
      <c r="D1470" s="51" t="s">
        <v>2393</v>
      </c>
      <c r="E1470" s="51" t="s">
        <v>1464</v>
      </c>
      <c r="F1470" s="51" t="s">
        <v>1465</v>
      </c>
      <c r="G1470" s="51">
        <v>4.35</v>
      </c>
      <c r="H1470" s="51" t="s">
        <v>1392</v>
      </c>
      <c r="I1470" s="21">
        <v>165.3</v>
      </c>
      <c r="J1470" s="4" t="e">
        <f>VLOOKUP(D1470,贴息差额!C:D,2,0)</f>
        <v>#N/A</v>
      </c>
      <c r="L1470" s="5" t="e">
        <f t="shared" si="25"/>
        <v>#N/A</v>
      </c>
    </row>
    <row r="1471" ht="14.25" hidden="1" spans="1:12">
      <c r="A1471" s="9">
        <v>1467</v>
      </c>
      <c r="B1471" s="51" t="s">
        <v>559</v>
      </c>
      <c r="C1471" s="51" t="s">
        <v>271</v>
      </c>
      <c r="D1471" s="51" t="s">
        <v>2394</v>
      </c>
      <c r="E1471" s="51" t="s">
        <v>1464</v>
      </c>
      <c r="F1471" s="51" t="s">
        <v>1465</v>
      </c>
      <c r="G1471" s="51">
        <v>4.35</v>
      </c>
      <c r="H1471" s="51" t="s">
        <v>1392</v>
      </c>
      <c r="I1471" s="21">
        <v>172.2</v>
      </c>
      <c r="J1471" s="4" t="e">
        <f>VLOOKUP(D1471,贴息差额!C:D,2,0)</f>
        <v>#N/A</v>
      </c>
      <c r="L1471" s="5" t="e">
        <f t="shared" si="25"/>
        <v>#N/A</v>
      </c>
    </row>
    <row r="1472" ht="14.25" hidden="1" spans="1:12">
      <c r="A1472" s="9">
        <v>1468</v>
      </c>
      <c r="B1472" s="51" t="s">
        <v>559</v>
      </c>
      <c r="C1472" s="51" t="s">
        <v>271</v>
      </c>
      <c r="D1472" s="51" t="s">
        <v>2395</v>
      </c>
      <c r="E1472" s="51" t="s">
        <v>1464</v>
      </c>
      <c r="F1472" s="51" t="s">
        <v>1465</v>
      </c>
      <c r="G1472" s="51">
        <v>4.35</v>
      </c>
      <c r="H1472" s="51" t="s">
        <v>1392</v>
      </c>
      <c r="I1472" s="21">
        <v>158.42</v>
      </c>
      <c r="J1472" s="4" t="e">
        <f>VLOOKUP(D1472,贴息差额!C:D,2,0)</f>
        <v>#N/A</v>
      </c>
      <c r="L1472" s="5" t="e">
        <f t="shared" si="25"/>
        <v>#N/A</v>
      </c>
    </row>
    <row r="1473" ht="14.25" hidden="1" spans="1:12">
      <c r="A1473" s="9">
        <v>1469</v>
      </c>
      <c r="B1473" s="51" t="s">
        <v>559</v>
      </c>
      <c r="C1473" s="51" t="s">
        <v>271</v>
      </c>
      <c r="D1473" s="51" t="s">
        <v>2396</v>
      </c>
      <c r="E1473" s="51" t="s">
        <v>1464</v>
      </c>
      <c r="F1473" s="51" t="s">
        <v>1465</v>
      </c>
      <c r="G1473" s="51">
        <v>4.35</v>
      </c>
      <c r="H1473" s="51" t="s">
        <v>1392</v>
      </c>
      <c r="I1473" s="21">
        <v>165.3</v>
      </c>
      <c r="J1473" s="4" t="e">
        <f>VLOOKUP(D1473,贴息差额!C:D,2,0)</f>
        <v>#N/A</v>
      </c>
      <c r="L1473" s="5" t="e">
        <f t="shared" si="25"/>
        <v>#N/A</v>
      </c>
    </row>
    <row r="1474" ht="14.25" hidden="1" spans="1:12">
      <c r="A1474" s="9">
        <v>1470</v>
      </c>
      <c r="B1474" s="51" t="s">
        <v>559</v>
      </c>
      <c r="C1474" s="51" t="s">
        <v>271</v>
      </c>
      <c r="D1474" s="51" t="s">
        <v>2397</v>
      </c>
      <c r="E1474" s="51" t="s">
        <v>1464</v>
      </c>
      <c r="F1474" s="51" t="s">
        <v>1465</v>
      </c>
      <c r="G1474" s="51">
        <v>4.35</v>
      </c>
      <c r="H1474" s="51" t="s">
        <v>1392</v>
      </c>
      <c r="I1474" s="21">
        <v>234.18</v>
      </c>
      <c r="J1474" s="4" t="e">
        <f>VLOOKUP(D1474,贴息差额!C:D,2,0)</f>
        <v>#N/A</v>
      </c>
      <c r="L1474" s="5" t="e">
        <f t="shared" si="25"/>
        <v>#N/A</v>
      </c>
    </row>
    <row r="1475" ht="14.25" hidden="1" spans="1:12">
      <c r="A1475" s="9">
        <v>1471</v>
      </c>
      <c r="B1475" s="51" t="s">
        <v>559</v>
      </c>
      <c r="C1475" s="51" t="s">
        <v>271</v>
      </c>
      <c r="D1475" s="51" t="s">
        <v>2398</v>
      </c>
      <c r="E1475" s="51" t="s">
        <v>1464</v>
      </c>
      <c r="F1475" s="51" t="s">
        <v>1465</v>
      </c>
      <c r="G1475" s="51">
        <v>4.35</v>
      </c>
      <c r="H1475" s="51" t="s">
        <v>1392</v>
      </c>
      <c r="I1475" s="21">
        <v>179.08</v>
      </c>
      <c r="J1475" s="4" t="e">
        <f>VLOOKUP(D1475,贴息差额!C:D,2,0)</f>
        <v>#N/A</v>
      </c>
      <c r="L1475" s="5" t="e">
        <f t="shared" si="25"/>
        <v>#N/A</v>
      </c>
    </row>
    <row r="1476" ht="14.25" hidden="1" spans="1:12">
      <c r="A1476" s="9">
        <v>1472</v>
      </c>
      <c r="B1476" s="51" t="s">
        <v>559</v>
      </c>
      <c r="C1476" s="51" t="s">
        <v>271</v>
      </c>
      <c r="D1476" s="51" t="s">
        <v>2399</v>
      </c>
      <c r="E1476" s="51" t="s">
        <v>1464</v>
      </c>
      <c r="F1476" s="51" t="s">
        <v>1465</v>
      </c>
      <c r="G1476" s="51">
        <v>4.35</v>
      </c>
      <c r="H1476" s="51" t="s">
        <v>1392</v>
      </c>
      <c r="I1476" s="21">
        <v>173.57</v>
      </c>
      <c r="J1476" s="4" t="e">
        <f>VLOOKUP(D1476,贴息差额!C:D,2,0)</f>
        <v>#N/A</v>
      </c>
      <c r="L1476" s="5" t="e">
        <f t="shared" si="25"/>
        <v>#N/A</v>
      </c>
    </row>
    <row r="1477" ht="14.25" hidden="1" spans="1:12">
      <c r="A1477" s="9">
        <v>1473</v>
      </c>
      <c r="B1477" s="51" t="s">
        <v>559</v>
      </c>
      <c r="C1477" s="51" t="s">
        <v>271</v>
      </c>
      <c r="D1477" s="51" t="s">
        <v>2400</v>
      </c>
      <c r="E1477" s="51" t="s">
        <v>1464</v>
      </c>
      <c r="F1477" s="51" t="s">
        <v>1465</v>
      </c>
      <c r="G1477" s="51">
        <v>4.35</v>
      </c>
      <c r="H1477" s="51" t="s">
        <v>1392</v>
      </c>
      <c r="I1477" s="21">
        <v>179.08</v>
      </c>
      <c r="J1477" s="4" t="e">
        <f>VLOOKUP(D1477,贴息差额!C:D,2,0)</f>
        <v>#N/A</v>
      </c>
      <c r="L1477" s="5" t="e">
        <f t="shared" si="25"/>
        <v>#N/A</v>
      </c>
    </row>
    <row r="1478" ht="14.25" hidden="1" spans="1:12">
      <c r="A1478" s="9">
        <v>1474</v>
      </c>
      <c r="B1478" s="51" t="s">
        <v>559</v>
      </c>
      <c r="C1478" s="51" t="s">
        <v>271</v>
      </c>
      <c r="D1478" s="51" t="s">
        <v>2401</v>
      </c>
      <c r="E1478" s="51" t="s">
        <v>1464</v>
      </c>
      <c r="F1478" s="51" t="s">
        <v>1465</v>
      </c>
      <c r="G1478" s="51">
        <v>4.35</v>
      </c>
      <c r="H1478" s="51" t="s">
        <v>1392</v>
      </c>
      <c r="I1478" s="21">
        <v>110.21</v>
      </c>
      <c r="J1478" s="4" t="e">
        <f>VLOOKUP(D1478,贴息差额!C:D,2,0)</f>
        <v>#N/A</v>
      </c>
      <c r="L1478" s="5" t="e">
        <f t="shared" si="25"/>
        <v>#N/A</v>
      </c>
    </row>
    <row r="1479" ht="14.25" hidden="1" spans="1:12">
      <c r="A1479" s="9">
        <v>1475</v>
      </c>
      <c r="B1479" s="51" t="s">
        <v>559</v>
      </c>
      <c r="C1479" s="51" t="s">
        <v>271</v>
      </c>
      <c r="D1479" s="51" t="s">
        <v>589</v>
      </c>
      <c r="E1479" s="51" t="s">
        <v>1464</v>
      </c>
      <c r="F1479" s="51" t="s">
        <v>1465</v>
      </c>
      <c r="G1479" s="51">
        <v>4.35</v>
      </c>
      <c r="H1479" s="51" t="s">
        <v>1392</v>
      </c>
      <c r="I1479" s="21">
        <v>206.63</v>
      </c>
      <c r="J1479" s="4" t="e">
        <f>VLOOKUP(D1479,贴息差额!C:D,2,0)</f>
        <v>#N/A</v>
      </c>
      <c r="L1479" s="5" t="e">
        <f t="shared" si="25"/>
        <v>#N/A</v>
      </c>
    </row>
    <row r="1480" ht="14.25" hidden="1" spans="1:12">
      <c r="A1480" s="9">
        <v>1476</v>
      </c>
      <c r="B1480" s="51" t="s">
        <v>559</v>
      </c>
      <c r="C1480" s="51" t="s">
        <v>271</v>
      </c>
      <c r="D1480" s="51" t="s">
        <v>2402</v>
      </c>
      <c r="E1480" s="51" t="s">
        <v>1464</v>
      </c>
      <c r="F1480" s="51" t="s">
        <v>1465</v>
      </c>
      <c r="G1480" s="51">
        <v>4.35</v>
      </c>
      <c r="H1480" s="51" t="s">
        <v>1392</v>
      </c>
      <c r="I1480" s="21">
        <v>247.96</v>
      </c>
      <c r="J1480" s="4" t="e">
        <f>VLOOKUP(D1480,贴息差额!C:D,2,0)</f>
        <v>#N/A</v>
      </c>
      <c r="L1480" s="5" t="e">
        <f t="shared" si="25"/>
        <v>#N/A</v>
      </c>
    </row>
    <row r="1481" ht="14.25" hidden="1" spans="1:12">
      <c r="A1481" s="9">
        <v>1477</v>
      </c>
      <c r="B1481" s="51" t="s">
        <v>559</v>
      </c>
      <c r="C1481" s="51" t="s">
        <v>271</v>
      </c>
      <c r="D1481" s="51" t="s">
        <v>2403</v>
      </c>
      <c r="E1481" s="51" t="s">
        <v>1464</v>
      </c>
      <c r="F1481" s="51" t="s">
        <v>1465</v>
      </c>
      <c r="G1481" s="51">
        <v>4.35</v>
      </c>
      <c r="H1481" s="51" t="s">
        <v>1392</v>
      </c>
      <c r="I1481" s="21">
        <v>123.99</v>
      </c>
      <c r="J1481" s="4" t="e">
        <f>VLOOKUP(D1481,贴息差额!C:D,2,0)</f>
        <v>#N/A</v>
      </c>
      <c r="L1481" s="5" t="e">
        <f t="shared" si="25"/>
        <v>#N/A</v>
      </c>
    </row>
    <row r="1482" ht="14.25" hidden="1" spans="1:12">
      <c r="A1482" s="9">
        <v>1478</v>
      </c>
      <c r="B1482" s="51" t="s">
        <v>559</v>
      </c>
      <c r="C1482" s="51" t="s">
        <v>271</v>
      </c>
      <c r="D1482" s="51" t="s">
        <v>611</v>
      </c>
      <c r="E1482" s="51" t="s">
        <v>1464</v>
      </c>
      <c r="F1482" s="51" t="s">
        <v>1465</v>
      </c>
      <c r="G1482" s="51">
        <v>4.35</v>
      </c>
      <c r="H1482" s="51" t="s">
        <v>1392</v>
      </c>
      <c r="I1482" s="21">
        <v>192.86</v>
      </c>
      <c r="J1482" s="4" t="e">
        <f>VLOOKUP(D1482,贴息差额!C:D,2,0)</f>
        <v>#N/A</v>
      </c>
      <c r="L1482" s="5" t="e">
        <f t="shared" si="25"/>
        <v>#N/A</v>
      </c>
    </row>
    <row r="1483" ht="14.25" hidden="1" spans="1:12">
      <c r="A1483" s="9">
        <v>1479</v>
      </c>
      <c r="B1483" s="51" t="s">
        <v>559</v>
      </c>
      <c r="C1483" s="51" t="s">
        <v>271</v>
      </c>
      <c r="D1483" s="51" t="s">
        <v>560</v>
      </c>
      <c r="E1483" s="51" t="s">
        <v>1464</v>
      </c>
      <c r="F1483" s="51" t="s">
        <v>1465</v>
      </c>
      <c r="G1483" s="51">
        <v>4.35</v>
      </c>
      <c r="H1483" s="51" t="s">
        <v>1392</v>
      </c>
      <c r="I1483" s="21">
        <v>220.41</v>
      </c>
      <c r="J1483" s="4" t="e">
        <f>VLOOKUP(D1483,贴息差额!C:D,2,0)</f>
        <v>#N/A</v>
      </c>
      <c r="L1483" s="5" t="e">
        <f t="shared" si="25"/>
        <v>#N/A</v>
      </c>
    </row>
    <row r="1484" ht="14.25" hidden="1" spans="1:12">
      <c r="A1484" s="9">
        <v>1480</v>
      </c>
      <c r="B1484" s="51" t="s">
        <v>559</v>
      </c>
      <c r="C1484" s="51" t="s">
        <v>271</v>
      </c>
      <c r="D1484" s="51" t="s">
        <v>622</v>
      </c>
      <c r="E1484" s="51" t="s">
        <v>1464</v>
      </c>
      <c r="F1484" s="51" t="s">
        <v>1465</v>
      </c>
      <c r="G1484" s="51">
        <v>4.35</v>
      </c>
      <c r="H1484" s="51" t="s">
        <v>1392</v>
      </c>
      <c r="I1484" s="21">
        <v>206.63</v>
      </c>
      <c r="J1484" s="4" t="e">
        <f>VLOOKUP(D1484,贴息差额!C:D,2,0)</f>
        <v>#N/A</v>
      </c>
      <c r="L1484" s="5" t="e">
        <f t="shared" si="25"/>
        <v>#N/A</v>
      </c>
    </row>
    <row r="1485" ht="14.25" hidden="1" spans="1:12">
      <c r="A1485" s="9">
        <v>1481</v>
      </c>
      <c r="B1485" s="51" t="s">
        <v>559</v>
      </c>
      <c r="C1485" s="51" t="s">
        <v>271</v>
      </c>
      <c r="D1485" s="51" t="s">
        <v>563</v>
      </c>
      <c r="E1485" s="51" t="s">
        <v>1464</v>
      </c>
      <c r="F1485" s="51" t="s">
        <v>1465</v>
      </c>
      <c r="G1485" s="51">
        <v>4.35</v>
      </c>
      <c r="H1485" s="51" t="s">
        <v>1392</v>
      </c>
      <c r="I1485" s="21">
        <v>227.3</v>
      </c>
      <c r="J1485" s="4" t="e">
        <f>VLOOKUP(D1485,贴息差额!C:D,2,0)</f>
        <v>#N/A</v>
      </c>
      <c r="L1485" s="5" t="e">
        <f t="shared" si="25"/>
        <v>#N/A</v>
      </c>
    </row>
    <row r="1486" ht="14.25" hidden="1" spans="1:12">
      <c r="A1486" s="9">
        <v>1482</v>
      </c>
      <c r="B1486" s="51" t="s">
        <v>559</v>
      </c>
      <c r="C1486" s="51" t="s">
        <v>271</v>
      </c>
      <c r="D1486" s="51" t="s">
        <v>573</v>
      </c>
      <c r="E1486" s="51" t="s">
        <v>1467</v>
      </c>
      <c r="F1486" s="51" t="s">
        <v>1447</v>
      </c>
      <c r="G1486" s="51">
        <v>4.35</v>
      </c>
      <c r="H1486" s="51" t="s">
        <v>1392</v>
      </c>
      <c r="I1486" s="21">
        <v>259.44</v>
      </c>
      <c r="J1486" s="4" t="e">
        <f>VLOOKUP(D1486,贴息差额!C:D,2,0)</f>
        <v>#N/A</v>
      </c>
      <c r="L1486" s="5" t="e">
        <f t="shared" si="25"/>
        <v>#N/A</v>
      </c>
    </row>
    <row r="1487" ht="14.25" hidden="1" spans="1:12">
      <c r="A1487" s="9">
        <v>1483</v>
      </c>
      <c r="B1487" s="51" t="s">
        <v>559</v>
      </c>
      <c r="C1487" s="51" t="s">
        <v>271</v>
      </c>
      <c r="D1487" s="51" t="s">
        <v>609</v>
      </c>
      <c r="E1487" s="51" t="s">
        <v>1467</v>
      </c>
      <c r="F1487" s="51" t="s">
        <v>1447</v>
      </c>
      <c r="G1487" s="51">
        <v>4.35</v>
      </c>
      <c r="H1487" s="51" t="s">
        <v>1392</v>
      </c>
      <c r="I1487" s="21">
        <v>286.75</v>
      </c>
      <c r="J1487" s="4" t="e">
        <f>VLOOKUP(D1487,贴息差额!C:D,2,0)</f>
        <v>#N/A</v>
      </c>
      <c r="L1487" s="5" t="e">
        <f t="shared" si="25"/>
        <v>#N/A</v>
      </c>
    </row>
    <row r="1488" ht="14.25" hidden="1" spans="1:12">
      <c r="A1488" s="9">
        <v>1484</v>
      </c>
      <c r="B1488" s="51" t="s">
        <v>559</v>
      </c>
      <c r="C1488" s="51" t="s">
        <v>271</v>
      </c>
      <c r="D1488" s="51" t="s">
        <v>2404</v>
      </c>
      <c r="E1488" s="51" t="s">
        <v>1467</v>
      </c>
      <c r="F1488" s="51" t="s">
        <v>1465</v>
      </c>
      <c r="G1488" s="51">
        <v>4.35</v>
      </c>
      <c r="H1488" s="51" t="s">
        <v>1392</v>
      </c>
      <c r="I1488" s="21">
        <v>204.82</v>
      </c>
      <c r="J1488" s="4" t="e">
        <f>VLOOKUP(D1488,贴息差额!C:D,2,0)</f>
        <v>#N/A</v>
      </c>
      <c r="L1488" s="5" t="e">
        <f t="shared" si="25"/>
        <v>#N/A</v>
      </c>
    </row>
    <row r="1489" ht="14.25" hidden="1" spans="1:12">
      <c r="A1489" s="9">
        <v>1485</v>
      </c>
      <c r="B1489" s="51" t="s">
        <v>559</v>
      </c>
      <c r="C1489" s="51" t="s">
        <v>271</v>
      </c>
      <c r="D1489" s="51" t="s">
        <v>2405</v>
      </c>
      <c r="E1489" s="51" t="s">
        <v>1467</v>
      </c>
      <c r="F1489" s="51" t="s">
        <v>1465</v>
      </c>
      <c r="G1489" s="51">
        <v>4.35</v>
      </c>
      <c r="H1489" s="51" t="s">
        <v>1392</v>
      </c>
      <c r="I1489" s="21">
        <v>177.51</v>
      </c>
      <c r="J1489" s="4" t="e">
        <f>VLOOKUP(D1489,贴息差额!C:D,2,0)</f>
        <v>#N/A</v>
      </c>
      <c r="L1489" s="5" t="e">
        <f t="shared" si="25"/>
        <v>#N/A</v>
      </c>
    </row>
    <row r="1490" ht="14.25" hidden="1" spans="1:12">
      <c r="A1490" s="9">
        <v>1486</v>
      </c>
      <c r="B1490" s="51" t="s">
        <v>559</v>
      </c>
      <c r="C1490" s="51" t="s">
        <v>271</v>
      </c>
      <c r="D1490" s="51" t="s">
        <v>2406</v>
      </c>
      <c r="E1490" s="51" t="s">
        <v>1467</v>
      </c>
      <c r="F1490" s="51" t="s">
        <v>1465</v>
      </c>
      <c r="G1490" s="51">
        <v>4.35</v>
      </c>
      <c r="H1490" s="51" t="s">
        <v>1392</v>
      </c>
      <c r="I1490" s="21">
        <v>177.51</v>
      </c>
      <c r="J1490" s="4" t="e">
        <f>VLOOKUP(D1490,贴息差额!C:D,2,0)</f>
        <v>#N/A</v>
      </c>
      <c r="L1490" s="5" t="e">
        <f t="shared" si="25"/>
        <v>#N/A</v>
      </c>
    </row>
    <row r="1491" ht="14.25" hidden="1" spans="1:12">
      <c r="A1491" s="9">
        <v>1487</v>
      </c>
      <c r="B1491" s="51" t="s">
        <v>559</v>
      </c>
      <c r="C1491" s="51" t="s">
        <v>271</v>
      </c>
      <c r="D1491" s="51" t="s">
        <v>2407</v>
      </c>
      <c r="E1491" s="51" t="s">
        <v>1467</v>
      </c>
      <c r="F1491" s="51" t="s">
        <v>1465</v>
      </c>
      <c r="G1491" s="51">
        <v>4.35</v>
      </c>
      <c r="H1491" s="51" t="s">
        <v>1392</v>
      </c>
      <c r="I1491" s="21">
        <v>204.82</v>
      </c>
      <c r="J1491" s="4" t="e">
        <f>VLOOKUP(D1491,贴息差额!C:D,2,0)</f>
        <v>#N/A</v>
      </c>
      <c r="L1491" s="5" t="e">
        <f t="shared" si="25"/>
        <v>#N/A</v>
      </c>
    </row>
    <row r="1492" ht="14.25" hidden="1" spans="1:12">
      <c r="A1492" s="9">
        <v>1488</v>
      </c>
      <c r="B1492" s="51" t="s">
        <v>559</v>
      </c>
      <c r="C1492" s="51" t="s">
        <v>271</v>
      </c>
      <c r="D1492" s="51" t="s">
        <v>2408</v>
      </c>
      <c r="E1492" s="51" t="s">
        <v>1467</v>
      </c>
      <c r="F1492" s="51" t="s">
        <v>1465</v>
      </c>
      <c r="G1492" s="51">
        <v>4.35</v>
      </c>
      <c r="H1492" s="51" t="s">
        <v>1392</v>
      </c>
      <c r="I1492" s="21">
        <v>150.21</v>
      </c>
      <c r="J1492" s="4" t="e">
        <f>VLOOKUP(D1492,贴息差额!C:D,2,0)</f>
        <v>#N/A</v>
      </c>
      <c r="L1492" s="5" t="e">
        <f t="shared" si="25"/>
        <v>#N/A</v>
      </c>
    </row>
    <row r="1493" ht="14.25" hidden="1" spans="1:12">
      <c r="A1493" s="9">
        <v>1489</v>
      </c>
      <c r="B1493" s="51" t="s">
        <v>559</v>
      </c>
      <c r="C1493" s="51" t="s">
        <v>271</v>
      </c>
      <c r="D1493" s="51" t="s">
        <v>2409</v>
      </c>
      <c r="E1493" s="51" t="s">
        <v>1467</v>
      </c>
      <c r="F1493" s="51" t="s">
        <v>1468</v>
      </c>
      <c r="G1493" s="51">
        <v>4.35</v>
      </c>
      <c r="H1493" s="51" t="s">
        <v>1392</v>
      </c>
      <c r="I1493" s="21">
        <v>122.9</v>
      </c>
      <c r="J1493" s="4" t="e">
        <f>VLOOKUP(D1493,贴息差额!C:D,2,0)</f>
        <v>#N/A</v>
      </c>
      <c r="L1493" s="5" t="e">
        <f t="shared" si="25"/>
        <v>#N/A</v>
      </c>
    </row>
    <row r="1494" ht="14.25" hidden="1" spans="1:12">
      <c r="A1494" s="9">
        <v>1490</v>
      </c>
      <c r="B1494" s="51" t="s">
        <v>559</v>
      </c>
      <c r="C1494" s="51" t="s">
        <v>271</v>
      </c>
      <c r="D1494" s="51" t="s">
        <v>2410</v>
      </c>
      <c r="E1494" s="51" t="s">
        <v>1467</v>
      </c>
      <c r="F1494" s="51" t="s">
        <v>1468</v>
      </c>
      <c r="G1494" s="51">
        <v>4.35</v>
      </c>
      <c r="H1494" s="51" t="s">
        <v>1392</v>
      </c>
      <c r="I1494" s="21">
        <v>109.24</v>
      </c>
      <c r="J1494" s="4" t="e">
        <f>VLOOKUP(D1494,贴息差额!C:D,2,0)</f>
        <v>#N/A</v>
      </c>
      <c r="L1494" s="5" t="e">
        <f t="shared" si="25"/>
        <v>#N/A</v>
      </c>
    </row>
    <row r="1495" ht="14.25" hidden="1" spans="1:12">
      <c r="A1495" s="9">
        <v>1491</v>
      </c>
      <c r="B1495" s="51" t="s">
        <v>559</v>
      </c>
      <c r="C1495" s="51" t="s">
        <v>271</v>
      </c>
      <c r="D1495" s="51" t="s">
        <v>625</v>
      </c>
      <c r="E1495" s="51" t="s">
        <v>1467</v>
      </c>
      <c r="F1495" s="51" t="s">
        <v>1468</v>
      </c>
      <c r="G1495" s="51">
        <v>4.35</v>
      </c>
      <c r="H1495" s="51" t="s">
        <v>1392</v>
      </c>
      <c r="I1495" s="21">
        <v>136.55</v>
      </c>
      <c r="J1495" s="4" t="e">
        <f>VLOOKUP(D1495,贴息差额!C:D,2,0)</f>
        <v>#N/A</v>
      </c>
      <c r="L1495" s="5" t="e">
        <f t="shared" si="25"/>
        <v>#N/A</v>
      </c>
    </row>
    <row r="1496" ht="14.25" hidden="1" spans="1:12">
      <c r="A1496" s="9">
        <v>1492</v>
      </c>
      <c r="B1496" s="51" t="s">
        <v>559</v>
      </c>
      <c r="C1496" s="51" t="s">
        <v>271</v>
      </c>
      <c r="D1496" s="51" t="s">
        <v>2411</v>
      </c>
      <c r="E1496" s="51" t="s">
        <v>1467</v>
      </c>
      <c r="F1496" s="51" t="s">
        <v>1468</v>
      </c>
      <c r="G1496" s="51">
        <v>4.35</v>
      </c>
      <c r="H1496" s="51" t="s">
        <v>1392</v>
      </c>
      <c r="I1496" s="21">
        <v>109.24</v>
      </c>
      <c r="J1496" s="4" t="e">
        <f>VLOOKUP(D1496,贴息差额!C:D,2,0)</f>
        <v>#N/A</v>
      </c>
      <c r="L1496" s="5" t="e">
        <f t="shared" si="25"/>
        <v>#N/A</v>
      </c>
    </row>
    <row r="1497" ht="14.25" hidden="1" spans="1:12">
      <c r="A1497" s="9">
        <v>1493</v>
      </c>
      <c r="B1497" s="51" t="s">
        <v>559</v>
      </c>
      <c r="C1497" s="51" t="s">
        <v>271</v>
      </c>
      <c r="D1497" s="51" t="s">
        <v>621</v>
      </c>
      <c r="E1497" s="51" t="s">
        <v>1467</v>
      </c>
      <c r="F1497" s="51" t="s">
        <v>1468</v>
      </c>
      <c r="G1497" s="51">
        <v>4.35</v>
      </c>
      <c r="H1497" s="51" t="s">
        <v>1392</v>
      </c>
      <c r="I1497" s="21">
        <v>109.24</v>
      </c>
      <c r="J1497" s="4" t="e">
        <f>VLOOKUP(D1497,贴息差额!C:D,2,0)</f>
        <v>#N/A</v>
      </c>
      <c r="L1497" s="5" t="e">
        <f t="shared" si="25"/>
        <v>#N/A</v>
      </c>
    </row>
    <row r="1498" ht="14.25" hidden="1" spans="1:12">
      <c r="A1498" s="9">
        <v>1494</v>
      </c>
      <c r="B1498" s="51" t="s">
        <v>559</v>
      </c>
      <c r="C1498" s="51" t="s">
        <v>271</v>
      </c>
      <c r="D1498" s="51" t="s">
        <v>581</v>
      </c>
      <c r="E1498" s="51" t="s">
        <v>1467</v>
      </c>
      <c r="F1498" s="51" t="s">
        <v>1468</v>
      </c>
      <c r="G1498" s="51">
        <v>4.35</v>
      </c>
      <c r="H1498" s="51" t="s">
        <v>1392</v>
      </c>
      <c r="I1498" s="21">
        <v>122.9</v>
      </c>
      <c r="J1498" s="4" t="e">
        <f>VLOOKUP(D1498,贴息差额!C:D,2,0)</f>
        <v>#N/A</v>
      </c>
      <c r="L1498" s="5" t="e">
        <f t="shared" si="25"/>
        <v>#N/A</v>
      </c>
    </row>
    <row r="1499" ht="14.25" hidden="1" spans="1:12">
      <c r="A1499" s="9">
        <v>1495</v>
      </c>
      <c r="B1499" s="51" t="s">
        <v>559</v>
      </c>
      <c r="C1499" s="51" t="s">
        <v>271</v>
      </c>
      <c r="D1499" s="51" t="s">
        <v>585</v>
      </c>
      <c r="E1499" s="51" t="s">
        <v>1467</v>
      </c>
      <c r="F1499" s="51" t="s">
        <v>1468</v>
      </c>
      <c r="G1499" s="51">
        <v>4.35</v>
      </c>
      <c r="H1499" s="51" t="s">
        <v>1392</v>
      </c>
      <c r="I1499" s="21">
        <v>122.9</v>
      </c>
      <c r="J1499" s="4" t="e">
        <f>VLOOKUP(D1499,贴息差额!C:D,2,0)</f>
        <v>#N/A</v>
      </c>
      <c r="L1499" s="5" t="e">
        <f t="shared" si="25"/>
        <v>#N/A</v>
      </c>
    </row>
    <row r="1500" ht="14.25" hidden="1" spans="1:12">
      <c r="A1500" s="9">
        <v>1496</v>
      </c>
      <c r="B1500" s="51" t="s">
        <v>559</v>
      </c>
      <c r="C1500" s="51" t="s">
        <v>271</v>
      </c>
      <c r="D1500" s="51" t="s">
        <v>2412</v>
      </c>
      <c r="E1500" s="51" t="s">
        <v>1467</v>
      </c>
      <c r="F1500" s="51" t="s">
        <v>1468</v>
      </c>
      <c r="G1500" s="51">
        <v>4.35</v>
      </c>
      <c r="H1500" s="51" t="s">
        <v>1392</v>
      </c>
      <c r="I1500" s="21">
        <v>202.09</v>
      </c>
      <c r="J1500" s="4" t="e">
        <f>VLOOKUP(D1500,贴息差额!C:D,2,0)</f>
        <v>#N/A</v>
      </c>
      <c r="L1500" s="5" t="e">
        <f t="shared" si="25"/>
        <v>#N/A</v>
      </c>
    </row>
    <row r="1501" ht="14.25" hidden="1" spans="1:12">
      <c r="A1501" s="9">
        <v>1497</v>
      </c>
      <c r="B1501" s="51" t="s">
        <v>559</v>
      </c>
      <c r="C1501" s="51" t="s">
        <v>271</v>
      </c>
      <c r="D1501" s="51" t="s">
        <v>2413</v>
      </c>
      <c r="E1501" s="51" t="s">
        <v>1467</v>
      </c>
      <c r="F1501" s="51" t="s">
        <v>1468</v>
      </c>
      <c r="G1501" s="51">
        <v>4.35</v>
      </c>
      <c r="H1501" s="51" t="s">
        <v>1392</v>
      </c>
      <c r="I1501" s="21">
        <v>136.55</v>
      </c>
      <c r="J1501" s="4" t="e">
        <f>VLOOKUP(D1501,贴息差额!C:D,2,0)</f>
        <v>#N/A</v>
      </c>
      <c r="L1501" s="5" t="e">
        <f t="shared" si="25"/>
        <v>#N/A</v>
      </c>
    </row>
    <row r="1502" ht="14.25" hidden="1" spans="1:12">
      <c r="A1502" s="9">
        <v>1498</v>
      </c>
      <c r="B1502" s="51" t="s">
        <v>559</v>
      </c>
      <c r="C1502" s="51" t="s">
        <v>271</v>
      </c>
      <c r="D1502" s="51" t="s">
        <v>2414</v>
      </c>
      <c r="E1502" s="51" t="s">
        <v>1467</v>
      </c>
      <c r="F1502" s="51" t="s">
        <v>1468</v>
      </c>
      <c r="G1502" s="51">
        <v>4.35</v>
      </c>
      <c r="H1502" s="51" t="s">
        <v>1392</v>
      </c>
      <c r="I1502" s="21">
        <v>109.24</v>
      </c>
      <c r="J1502" s="4" t="e">
        <f>VLOOKUP(D1502,贴息差额!C:D,2,0)</f>
        <v>#N/A</v>
      </c>
      <c r="L1502" s="5" t="e">
        <f t="shared" si="25"/>
        <v>#N/A</v>
      </c>
    </row>
    <row r="1503" ht="14.25" hidden="1" spans="1:12">
      <c r="A1503" s="9">
        <v>1499</v>
      </c>
      <c r="B1503" s="51" t="s">
        <v>559</v>
      </c>
      <c r="C1503" s="51" t="s">
        <v>271</v>
      </c>
      <c r="D1503" s="51" t="s">
        <v>2415</v>
      </c>
      <c r="E1503" s="51" t="s">
        <v>1467</v>
      </c>
      <c r="F1503" s="51" t="s">
        <v>1468</v>
      </c>
      <c r="G1503" s="51">
        <v>4.35</v>
      </c>
      <c r="H1503" s="51" t="s">
        <v>1392</v>
      </c>
      <c r="I1503" s="21">
        <v>109.24</v>
      </c>
      <c r="J1503" s="4" t="e">
        <f>VLOOKUP(D1503,贴息差额!C:D,2,0)</f>
        <v>#N/A</v>
      </c>
      <c r="L1503" s="5" t="e">
        <f t="shared" si="25"/>
        <v>#N/A</v>
      </c>
    </row>
    <row r="1504" ht="14.25" hidden="1" spans="1:12">
      <c r="A1504" s="9">
        <v>1500</v>
      </c>
      <c r="B1504" s="51" t="s">
        <v>559</v>
      </c>
      <c r="C1504" s="51" t="s">
        <v>271</v>
      </c>
      <c r="D1504" s="51" t="s">
        <v>2416</v>
      </c>
      <c r="E1504" s="51" t="s">
        <v>1467</v>
      </c>
      <c r="F1504" s="51" t="s">
        <v>1468</v>
      </c>
      <c r="G1504" s="51">
        <v>4.35</v>
      </c>
      <c r="H1504" s="51" t="s">
        <v>1392</v>
      </c>
      <c r="I1504" s="21">
        <v>225.31</v>
      </c>
      <c r="J1504" s="4" t="e">
        <f>VLOOKUP(D1504,贴息差额!C:D,2,0)</f>
        <v>#N/A</v>
      </c>
      <c r="L1504" s="5" t="e">
        <f t="shared" si="25"/>
        <v>#N/A</v>
      </c>
    </row>
    <row r="1505" ht="14.25" hidden="1" spans="1:12">
      <c r="A1505" s="9">
        <v>1501</v>
      </c>
      <c r="B1505" s="51" t="s">
        <v>559</v>
      </c>
      <c r="C1505" s="51" t="s">
        <v>271</v>
      </c>
      <c r="D1505" s="51" t="s">
        <v>2417</v>
      </c>
      <c r="E1505" s="51" t="s">
        <v>1467</v>
      </c>
      <c r="F1505" s="51" t="s">
        <v>1468</v>
      </c>
      <c r="G1505" s="51">
        <v>4.35</v>
      </c>
      <c r="H1505" s="51" t="s">
        <v>1392</v>
      </c>
      <c r="I1505" s="21">
        <v>109.24</v>
      </c>
      <c r="J1505" s="4" t="e">
        <f>VLOOKUP(D1505,贴息差额!C:D,2,0)</f>
        <v>#N/A</v>
      </c>
      <c r="L1505" s="5" t="e">
        <f t="shared" si="25"/>
        <v>#N/A</v>
      </c>
    </row>
    <row r="1506" ht="14.25" hidden="1" spans="1:12">
      <c r="A1506" s="9">
        <v>1502</v>
      </c>
      <c r="B1506" s="51" t="s">
        <v>559</v>
      </c>
      <c r="C1506" s="51" t="s">
        <v>271</v>
      </c>
      <c r="D1506" s="51" t="s">
        <v>583</v>
      </c>
      <c r="E1506" s="51" t="s">
        <v>1467</v>
      </c>
      <c r="F1506" s="51" t="s">
        <v>1468</v>
      </c>
      <c r="G1506" s="51">
        <v>4.35</v>
      </c>
      <c r="H1506" s="51" t="s">
        <v>1392</v>
      </c>
      <c r="I1506" s="21">
        <v>136.55</v>
      </c>
      <c r="J1506" s="4" t="e">
        <f>VLOOKUP(D1506,贴息差额!C:D,2,0)</f>
        <v>#N/A</v>
      </c>
      <c r="L1506" s="5" t="e">
        <f t="shared" si="25"/>
        <v>#N/A</v>
      </c>
    </row>
    <row r="1507" ht="14.25" hidden="1" spans="1:12">
      <c r="A1507" s="9">
        <v>1503</v>
      </c>
      <c r="B1507" s="51" t="s">
        <v>559</v>
      </c>
      <c r="C1507" s="51" t="s">
        <v>271</v>
      </c>
      <c r="D1507" s="51" t="s">
        <v>614</v>
      </c>
      <c r="E1507" s="51" t="s">
        <v>1467</v>
      </c>
      <c r="F1507" s="51" t="s">
        <v>1468</v>
      </c>
      <c r="G1507" s="51">
        <v>4.35</v>
      </c>
      <c r="H1507" s="51" t="s">
        <v>1392</v>
      </c>
      <c r="I1507" s="21">
        <v>109.24</v>
      </c>
      <c r="J1507" s="4" t="e">
        <f>VLOOKUP(D1507,贴息差额!C:D,2,0)</f>
        <v>#N/A</v>
      </c>
      <c r="L1507" s="5" t="e">
        <f t="shared" si="25"/>
        <v>#N/A</v>
      </c>
    </row>
    <row r="1508" ht="14.25" hidden="1" spans="1:12">
      <c r="A1508" s="9">
        <v>1504</v>
      </c>
      <c r="B1508" s="51" t="s">
        <v>559</v>
      </c>
      <c r="C1508" s="51" t="s">
        <v>271</v>
      </c>
      <c r="D1508" s="51" t="s">
        <v>2418</v>
      </c>
      <c r="E1508" s="51" t="s">
        <v>1467</v>
      </c>
      <c r="F1508" s="51" t="s">
        <v>1468</v>
      </c>
      <c r="G1508" s="51">
        <v>4.35</v>
      </c>
      <c r="H1508" s="51" t="s">
        <v>1392</v>
      </c>
      <c r="I1508" s="21">
        <v>122.9</v>
      </c>
      <c r="J1508" s="4" t="e">
        <f>VLOOKUP(D1508,贴息差额!C:D,2,0)</f>
        <v>#N/A</v>
      </c>
      <c r="L1508" s="5" t="e">
        <f t="shared" si="25"/>
        <v>#N/A</v>
      </c>
    </row>
    <row r="1509" ht="14.25" hidden="1" spans="1:12">
      <c r="A1509" s="9">
        <v>1505</v>
      </c>
      <c r="B1509" s="51" t="s">
        <v>559</v>
      </c>
      <c r="C1509" s="51" t="s">
        <v>271</v>
      </c>
      <c r="D1509" s="51" t="s">
        <v>2419</v>
      </c>
      <c r="E1509" s="51" t="s">
        <v>1467</v>
      </c>
      <c r="F1509" s="51" t="s">
        <v>1468</v>
      </c>
      <c r="G1509" s="51">
        <v>4.35</v>
      </c>
      <c r="H1509" s="51" t="s">
        <v>1392</v>
      </c>
      <c r="I1509" s="21">
        <v>109.24</v>
      </c>
      <c r="J1509" s="4" t="e">
        <f>VLOOKUP(D1509,贴息差额!C:D,2,0)</f>
        <v>#N/A</v>
      </c>
      <c r="L1509" s="5" t="e">
        <f t="shared" si="25"/>
        <v>#N/A</v>
      </c>
    </row>
    <row r="1510" ht="14.25" hidden="1" spans="1:12">
      <c r="A1510" s="9">
        <v>1506</v>
      </c>
      <c r="B1510" s="51" t="s">
        <v>559</v>
      </c>
      <c r="C1510" s="51" t="s">
        <v>271</v>
      </c>
      <c r="D1510" s="51" t="s">
        <v>2420</v>
      </c>
      <c r="E1510" s="51" t="s">
        <v>1467</v>
      </c>
      <c r="F1510" s="51" t="s">
        <v>1468</v>
      </c>
      <c r="G1510" s="51">
        <v>4.35</v>
      </c>
      <c r="H1510" s="51" t="s">
        <v>1392</v>
      </c>
      <c r="I1510" s="21">
        <v>184.34</v>
      </c>
      <c r="J1510" s="4" t="e">
        <f>VLOOKUP(D1510,贴息差额!C:D,2,0)</f>
        <v>#N/A</v>
      </c>
      <c r="L1510" s="5" t="e">
        <f t="shared" si="25"/>
        <v>#N/A</v>
      </c>
    </row>
    <row r="1511" ht="14.25" hidden="1" spans="1:12">
      <c r="A1511" s="9">
        <v>1507</v>
      </c>
      <c r="B1511" s="51" t="s">
        <v>559</v>
      </c>
      <c r="C1511" s="51" t="s">
        <v>271</v>
      </c>
      <c r="D1511" s="51" t="s">
        <v>2421</v>
      </c>
      <c r="E1511" s="51" t="s">
        <v>1467</v>
      </c>
      <c r="F1511" s="51" t="s">
        <v>1468</v>
      </c>
      <c r="G1511" s="51">
        <v>4.35</v>
      </c>
      <c r="H1511" s="51" t="s">
        <v>1392</v>
      </c>
      <c r="I1511" s="21">
        <v>109.24</v>
      </c>
      <c r="J1511" s="4" t="e">
        <f>VLOOKUP(D1511,贴息差额!C:D,2,0)</f>
        <v>#N/A</v>
      </c>
      <c r="L1511" s="5" t="e">
        <f t="shared" si="25"/>
        <v>#N/A</v>
      </c>
    </row>
    <row r="1512" ht="14.25" hidden="1" spans="1:12">
      <c r="A1512" s="9">
        <v>1508</v>
      </c>
      <c r="B1512" s="51" t="s">
        <v>559</v>
      </c>
      <c r="C1512" s="51" t="s">
        <v>271</v>
      </c>
      <c r="D1512" s="51" t="s">
        <v>2422</v>
      </c>
      <c r="E1512" s="51" t="s">
        <v>1409</v>
      </c>
      <c r="F1512" s="51" t="s">
        <v>1468</v>
      </c>
      <c r="G1512" s="51">
        <v>4.35</v>
      </c>
      <c r="H1512" s="51" t="s">
        <v>1392</v>
      </c>
      <c r="I1512" s="21">
        <v>121.81</v>
      </c>
      <c r="J1512" s="4" t="e">
        <f>VLOOKUP(D1512,贴息差额!C:D,2,0)</f>
        <v>#N/A</v>
      </c>
      <c r="L1512" s="5" t="e">
        <f t="shared" si="25"/>
        <v>#N/A</v>
      </c>
    </row>
    <row r="1513" ht="14.25" hidden="1" spans="1:12">
      <c r="A1513" s="9">
        <v>1509</v>
      </c>
      <c r="B1513" s="51" t="s">
        <v>559</v>
      </c>
      <c r="C1513" s="51" t="s">
        <v>271</v>
      </c>
      <c r="D1513" s="51" t="s">
        <v>2423</v>
      </c>
      <c r="E1513" s="51" t="s">
        <v>1409</v>
      </c>
      <c r="F1513" s="51" t="s">
        <v>1468</v>
      </c>
      <c r="G1513" s="51">
        <v>4.35</v>
      </c>
      <c r="H1513" s="51" t="s">
        <v>1392</v>
      </c>
      <c r="I1513" s="21">
        <v>121.81</v>
      </c>
      <c r="J1513" s="4" t="e">
        <f>VLOOKUP(D1513,贴息差额!C:D,2,0)</f>
        <v>#N/A</v>
      </c>
      <c r="L1513" s="5" t="e">
        <f t="shared" si="25"/>
        <v>#N/A</v>
      </c>
    </row>
    <row r="1514" ht="14.25" hidden="1" spans="1:12">
      <c r="A1514" s="9">
        <v>1510</v>
      </c>
      <c r="B1514" s="51" t="s">
        <v>559</v>
      </c>
      <c r="C1514" s="51" t="s">
        <v>271</v>
      </c>
      <c r="D1514" s="51" t="s">
        <v>2424</v>
      </c>
      <c r="E1514" s="51" t="s">
        <v>1409</v>
      </c>
      <c r="F1514" s="51" t="s">
        <v>1468</v>
      </c>
      <c r="G1514" s="51">
        <v>4.35</v>
      </c>
      <c r="H1514" s="51" t="s">
        <v>1392</v>
      </c>
      <c r="I1514" s="21">
        <v>121.81</v>
      </c>
      <c r="J1514" s="4" t="e">
        <f>VLOOKUP(D1514,贴息差额!C:D,2,0)</f>
        <v>#N/A</v>
      </c>
      <c r="L1514" s="5" t="e">
        <f t="shared" si="25"/>
        <v>#N/A</v>
      </c>
    </row>
    <row r="1515" ht="14.25" hidden="1" spans="1:12">
      <c r="A1515" s="9">
        <v>1511</v>
      </c>
      <c r="B1515" s="51" t="s">
        <v>559</v>
      </c>
      <c r="C1515" s="51" t="s">
        <v>271</v>
      </c>
      <c r="D1515" s="51" t="s">
        <v>2425</v>
      </c>
      <c r="E1515" s="51" t="s">
        <v>1409</v>
      </c>
      <c r="F1515" s="51" t="s">
        <v>1468</v>
      </c>
      <c r="G1515" s="51">
        <v>4.35</v>
      </c>
      <c r="H1515" s="51" t="s">
        <v>1392</v>
      </c>
      <c r="I1515" s="21">
        <v>108.28</v>
      </c>
      <c r="J1515" s="4" t="e">
        <f>VLOOKUP(D1515,贴息差额!C:D,2,0)</f>
        <v>#N/A</v>
      </c>
      <c r="L1515" s="5" t="e">
        <f t="shared" si="25"/>
        <v>#N/A</v>
      </c>
    </row>
    <row r="1516" ht="14.25" hidden="1" spans="1:12">
      <c r="A1516" s="9">
        <v>1512</v>
      </c>
      <c r="B1516" s="51" t="s">
        <v>559</v>
      </c>
      <c r="C1516" s="51" t="s">
        <v>271</v>
      </c>
      <c r="D1516" s="51" t="s">
        <v>2426</v>
      </c>
      <c r="E1516" s="51" t="s">
        <v>1409</v>
      </c>
      <c r="F1516" s="51" t="s">
        <v>1471</v>
      </c>
      <c r="G1516" s="51">
        <v>4.35</v>
      </c>
      <c r="H1516" s="51" t="s">
        <v>1392</v>
      </c>
      <c r="I1516" s="21">
        <v>121.81</v>
      </c>
      <c r="J1516" s="4" t="e">
        <f>VLOOKUP(D1516,贴息差额!C:D,2,0)</f>
        <v>#N/A</v>
      </c>
      <c r="L1516" s="5" t="e">
        <f t="shared" si="25"/>
        <v>#N/A</v>
      </c>
    </row>
    <row r="1517" ht="14.25" hidden="1" spans="1:12">
      <c r="A1517" s="9">
        <v>1513</v>
      </c>
      <c r="B1517" s="51" t="s">
        <v>559</v>
      </c>
      <c r="C1517" s="51" t="s">
        <v>271</v>
      </c>
      <c r="D1517" s="51" t="s">
        <v>587</v>
      </c>
      <c r="E1517" s="51" t="s">
        <v>1409</v>
      </c>
      <c r="F1517" s="51" t="s">
        <v>1471</v>
      </c>
      <c r="G1517" s="51">
        <v>4.35</v>
      </c>
      <c r="H1517" s="51" t="s">
        <v>1392</v>
      </c>
      <c r="I1517" s="21">
        <v>203.01</v>
      </c>
      <c r="J1517" s="4" t="e">
        <f>VLOOKUP(D1517,贴息差额!C:D,2,0)</f>
        <v>#N/A</v>
      </c>
      <c r="L1517" s="5" t="e">
        <f t="shared" ref="L1517:L1521" si="26">I1517-J1517</f>
        <v>#N/A</v>
      </c>
    </row>
    <row r="1518" s="2" customFormat="1" ht="14.25" hidden="1" spans="1:12">
      <c r="A1518" s="9">
        <v>1514</v>
      </c>
      <c r="B1518" s="53"/>
      <c r="C1518" s="54" t="s">
        <v>1401</v>
      </c>
      <c r="D1518" s="55"/>
      <c r="E1518" s="56"/>
      <c r="F1518" s="56"/>
      <c r="G1518" s="56"/>
      <c r="H1518" s="56"/>
      <c r="I1518" s="22">
        <f>SUM(I1419:I1517)</f>
        <v>22874.69</v>
      </c>
      <c r="J1518" s="4" t="e">
        <f>VLOOKUP(D1518,贴息差额!C:D,2,0)</f>
        <v>#N/A</v>
      </c>
      <c r="L1518" s="5" t="e">
        <f t="shared" si="26"/>
        <v>#N/A</v>
      </c>
    </row>
    <row r="1519" s="2" customFormat="1" ht="14.25" hidden="1" spans="1:12">
      <c r="A1519" s="9">
        <v>1515</v>
      </c>
      <c r="B1519" s="57" t="s">
        <v>2427</v>
      </c>
      <c r="C1519" s="57" t="s">
        <v>446</v>
      </c>
      <c r="D1519" s="57" t="s">
        <v>2428</v>
      </c>
      <c r="E1519" s="58">
        <v>43065</v>
      </c>
      <c r="F1519" s="57" t="s">
        <v>2429</v>
      </c>
      <c r="G1519" s="57">
        <v>4.35</v>
      </c>
      <c r="H1519" s="51" t="s">
        <v>1392</v>
      </c>
      <c r="I1519" s="21">
        <v>1242.13</v>
      </c>
      <c r="J1519" s="4" t="e">
        <f>VLOOKUP(D1519,贴息差额!C:D,2,0)</f>
        <v>#N/A</v>
      </c>
      <c r="L1519" s="5" t="e">
        <f t="shared" si="26"/>
        <v>#N/A</v>
      </c>
    </row>
    <row r="1520" s="2" customFormat="1" ht="14.25" hidden="1" spans="1:12">
      <c r="A1520" s="9">
        <v>1516</v>
      </c>
      <c r="B1520" s="57" t="s">
        <v>2427</v>
      </c>
      <c r="C1520" s="57" t="s">
        <v>446</v>
      </c>
      <c r="D1520" s="57" t="s">
        <v>2430</v>
      </c>
      <c r="E1520" s="58">
        <v>43091</v>
      </c>
      <c r="F1520" s="57" t="s">
        <v>2431</v>
      </c>
      <c r="G1520" s="57">
        <v>4.35</v>
      </c>
      <c r="H1520" s="51" t="s">
        <v>1392</v>
      </c>
      <c r="I1520" s="21">
        <v>907.71</v>
      </c>
      <c r="J1520" s="4" t="e">
        <f>VLOOKUP(D1520,贴息差额!C:D,2,0)</f>
        <v>#N/A</v>
      </c>
      <c r="L1520" s="5" t="e">
        <f t="shared" si="26"/>
        <v>#N/A</v>
      </c>
    </row>
    <row r="1521" s="2" customFormat="1" ht="14.25" hidden="1" spans="1:12">
      <c r="A1521" s="9">
        <v>1517</v>
      </c>
      <c r="B1521" s="53"/>
      <c r="C1521" s="54" t="s">
        <v>1401</v>
      </c>
      <c r="D1521" s="55"/>
      <c r="E1521" s="59"/>
      <c r="F1521" s="56"/>
      <c r="G1521" s="56"/>
      <c r="H1521" s="56"/>
      <c r="I1521" s="22">
        <f>SUM(I1519:I1520)</f>
        <v>2149.84</v>
      </c>
      <c r="J1521" s="4" t="e">
        <f>VLOOKUP(D1521,贴息差额!C:D,2,0)</f>
        <v>#N/A</v>
      </c>
      <c r="L1521" s="5" t="e">
        <f t="shared" si="26"/>
        <v>#N/A</v>
      </c>
    </row>
    <row r="1522" ht="20.25" hidden="1" spans="1:10">
      <c r="A1522" s="9">
        <v>1518</v>
      </c>
      <c r="B1522" s="60" t="s">
        <v>626</v>
      </c>
      <c r="C1522" s="61"/>
      <c r="D1522" s="62"/>
      <c r="E1522" s="9"/>
      <c r="F1522" s="9"/>
      <c r="G1522" s="9"/>
      <c r="H1522" s="9"/>
      <c r="I1522" s="64">
        <f>I15+I31+I76+I400+I696+I830+I1050+I1079+I1418+I1518+I34+I1521+I986</f>
        <v>292177.3287</v>
      </c>
      <c r="J1522" s="4" t="e">
        <f>VLOOKUP(D1522,贴息差额!C:D,2,0)</f>
        <v>#N/A</v>
      </c>
    </row>
    <row r="1523" ht="14.25" hidden="1" spans="1:10">
      <c r="A1523" s="9">
        <v>1414</v>
      </c>
      <c r="B1523" s="9" t="s">
        <v>1153</v>
      </c>
      <c r="C1523" s="9" t="s">
        <v>2242</v>
      </c>
      <c r="D1523" s="49" t="s">
        <v>1360</v>
      </c>
      <c r="E1523" s="63">
        <v>43363</v>
      </c>
      <c r="F1523" s="63">
        <v>43707</v>
      </c>
      <c r="G1523" s="50">
        <v>4.35</v>
      </c>
      <c r="H1523" s="50" t="s">
        <v>1392</v>
      </c>
      <c r="I1523" s="52">
        <v>444.67</v>
      </c>
      <c r="J1523" s="4">
        <v>0</v>
      </c>
    </row>
  </sheetData>
  <autoFilter ref="A1:J1523">
    <filterColumn colId="1">
      <customFilters>
        <customFilter operator="equal" val="金山支行"/>
      </customFilters>
    </filterColumn>
    <extLst/>
  </autoFilter>
  <mergeCells count="1">
    <mergeCell ref="B1522:D152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贴息测算 (2)</vt:lpstr>
      <vt:lpstr>Sheet2</vt:lpstr>
      <vt:lpstr>贴息差额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Pluviophile</cp:lastModifiedBy>
  <dcterms:created xsi:type="dcterms:W3CDTF">2018-11-13T01:46:00Z</dcterms:created>
  <cp:lastPrinted>2019-01-03T08:17:00Z</cp:lastPrinted>
  <dcterms:modified xsi:type="dcterms:W3CDTF">2024-02-02T03:00:52Z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E77B444BDC464D57A0F612815EB51ECD_13</vt:lpwstr>
  </property>
  <property fmtid="{D5CDD505-2E9C-101B-9397-08002B2CF9AE}" pid="4" name="KSOReadingLayout">
    <vt:bool>true</vt:bool>
  </property>
</Properties>
</file>